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activeTab="3"/>
  </bookViews>
  <sheets>
    <sheet name="таб1" sheetId="3" r:id="rId1"/>
    <sheet name="таб 2" sheetId="4" r:id="rId2"/>
    <sheet name="таб3" sheetId="5" r:id="rId3"/>
    <sheet name="таб4" sheetId="6" r:id="rId4"/>
  </sheets>
  <calcPr calcId="144525"/>
</workbook>
</file>

<file path=xl/calcChain.xml><?xml version="1.0" encoding="utf-8"?>
<calcChain xmlns="http://schemas.openxmlformats.org/spreadsheetml/2006/main">
  <c r="H73" i="6" l="1"/>
  <c r="H95" i="6"/>
  <c r="G111" i="6"/>
  <c r="G73" i="6"/>
  <c r="J72" i="6"/>
  <c r="I72" i="6"/>
  <c r="H18" i="6"/>
  <c r="I18" i="6"/>
  <c r="J18" i="6"/>
  <c r="G18" i="6"/>
  <c r="H19" i="6"/>
  <c r="I19" i="6"/>
  <c r="J19" i="6"/>
  <c r="H101" i="6"/>
  <c r="H108" i="6"/>
  <c r="I108" i="6"/>
  <c r="J108" i="6"/>
  <c r="G108" i="6"/>
  <c r="H91" i="6"/>
  <c r="I91" i="6"/>
  <c r="J91" i="6"/>
  <c r="G91" i="6"/>
  <c r="H47" i="6"/>
  <c r="H57" i="6"/>
  <c r="G37" i="6"/>
  <c r="F72" i="6"/>
  <c r="I73" i="6"/>
  <c r="J73" i="6"/>
  <c r="F73" i="6"/>
  <c r="F19" i="6" l="1"/>
  <c r="F115" i="6"/>
  <c r="F104" i="6" l="1"/>
  <c r="F101" i="6"/>
  <c r="F66" i="6"/>
  <c r="F64" i="6" s="1"/>
  <c r="F61" i="6" s="1"/>
  <c r="H66" i="6"/>
  <c r="I66" i="6"/>
  <c r="J53" i="6"/>
  <c r="G33" i="6"/>
  <c r="J112" i="6"/>
  <c r="I112" i="6"/>
  <c r="H112" i="6"/>
  <c r="G112" i="6"/>
  <c r="F112" i="6"/>
  <c r="F108" i="6"/>
  <c r="J104" i="6"/>
  <c r="I104" i="6"/>
  <c r="H104" i="6"/>
  <c r="G104" i="6"/>
  <c r="J102" i="6"/>
  <c r="I102" i="6"/>
  <c r="H102" i="6"/>
  <c r="G102" i="6"/>
  <c r="F102" i="6"/>
  <c r="I101" i="6"/>
  <c r="J99" i="6"/>
  <c r="F91" i="6"/>
  <c r="J83" i="6"/>
  <c r="I83" i="6"/>
  <c r="H83" i="6"/>
  <c r="G83" i="6"/>
  <c r="F83" i="6"/>
  <c r="I79" i="6"/>
  <c r="H79" i="6"/>
  <c r="G79" i="6"/>
  <c r="F79" i="6"/>
  <c r="J75" i="6"/>
  <c r="I75" i="6"/>
  <c r="H75" i="6"/>
  <c r="G75" i="6"/>
  <c r="F75" i="6"/>
  <c r="J71" i="6"/>
  <c r="J70" i="6" s="1"/>
  <c r="I71" i="6"/>
  <c r="H71" i="6"/>
  <c r="H70" i="6" s="1"/>
  <c r="G71" i="6"/>
  <c r="F71" i="6"/>
  <c r="J66" i="6"/>
  <c r="G66" i="6"/>
  <c r="J64" i="6"/>
  <c r="J61" i="6" s="1"/>
  <c r="I64" i="6"/>
  <c r="H64" i="6"/>
  <c r="H61" i="6" s="1"/>
  <c r="G64" i="6"/>
  <c r="I61" i="6"/>
  <c r="G61" i="6"/>
  <c r="I57" i="6"/>
  <c r="F57" i="6"/>
  <c r="I53" i="6"/>
  <c r="H53" i="6"/>
  <c r="G53" i="6"/>
  <c r="F53" i="6"/>
  <c r="I49" i="6"/>
  <c r="H49" i="6"/>
  <c r="G49" i="6"/>
  <c r="F49" i="6"/>
  <c r="J48" i="6"/>
  <c r="I48" i="6"/>
  <c r="H48" i="6"/>
  <c r="G48" i="6"/>
  <c r="J47" i="6"/>
  <c r="J11" i="6" s="1"/>
  <c r="I47" i="6"/>
  <c r="G47" i="6"/>
  <c r="G11" i="6" s="1"/>
  <c r="F47" i="6"/>
  <c r="I45" i="6"/>
  <c r="J41" i="6"/>
  <c r="I41" i="6"/>
  <c r="H41" i="6"/>
  <c r="G41" i="6"/>
  <c r="F41" i="6"/>
  <c r="I37" i="6"/>
  <c r="H37" i="6"/>
  <c r="F37" i="6"/>
  <c r="I33" i="6"/>
  <c r="H33" i="6"/>
  <c r="F33" i="6"/>
  <c r="I29" i="6"/>
  <c r="H29" i="6"/>
  <c r="G29" i="6"/>
  <c r="F29" i="6"/>
  <c r="I25" i="6"/>
  <c r="H25" i="6"/>
  <c r="G25" i="6"/>
  <c r="F25" i="6"/>
  <c r="J21" i="6"/>
  <c r="J16" i="6" s="1"/>
  <c r="I21" i="6"/>
  <c r="I16" i="6" s="1"/>
  <c r="H21" i="6"/>
  <c r="G21" i="6"/>
  <c r="F21" i="6"/>
  <c r="G19" i="6"/>
  <c r="F18" i="6"/>
  <c r="H11" i="6"/>
  <c r="I10" i="6"/>
  <c r="H10" i="6"/>
  <c r="G10" i="6"/>
  <c r="F10" i="6"/>
  <c r="E112" i="6"/>
  <c r="E108" i="6"/>
  <c r="E104" i="6"/>
  <c r="E102" i="6"/>
  <c r="E99" i="6"/>
  <c r="E91" i="6"/>
  <c r="E83" i="6"/>
  <c r="E79" i="6"/>
  <c r="E75" i="6"/>
  <c r="E73" i="6"/>
  <c r="E72" i="6"/>
  <c r="E71" i="6"/>
  <c r="E70" i="6" s="1"/>
  <c r="E66" i="6"/>
  <c r="E64" i="6"/>
  <c r="E61" i="6"/>
  <c r="E57" i="6"/>
  <c r="E53" i="6"/>
  <c r="E49" i="6"/>
  <c r="E48" i="6"/>
  <c r="E47" i="6"/>
  <c r="E45" i="6"/>
  <c r="E41" i="6"/>
  <c r="E37" i="6"/>
  <c r="E33" i="6"/>
  <c r="E29" i="6"/>
  <c r="E25" i="6"/>
  <c r="E21" i="6"/>
  <c r="E19" i="6"/>
  <c r="E18" i="6"/>
  <c r="E16" i="6"/>
  <c r="E12" i="6"/>
  <c r="E11" i="6"/>
  <c r="E10" i="6"/>
  <c r="H16" i="6" l="1"/>
  <c r="I11" i="6"/>
  <c r="I99" i="6"/>
  <c r="G16" i="6"/>
  <c r="F48" i="6"/>
  <c r="F45" i="6" s="1"/>
  <c r="F11" i="6"/>
  <c r="H99" i="6"/>
  <c r="H12" i="6"/>
  <c r="H9" i="6" s="1"/>
  <c r="G99" i="6"/>
  <c r="G12" i="6"/>
  <c r="G9" i="6" s="1"/>
  <c r="I12" i="6"/>
  <c r="I9" i="6" s="1"/>
  <c r="J10" i="6"/>
  <c r="J45" i="6"/>
  <c r="H45" i="6"/>
  <c r="G45" i="6"/>
  <c r="F99" i="6"/>
  <c r="F16" i="6"/>
  <c r="E9" i="6"/>
  <c r="F70" i="6"/>
  <c r="I70" i="6"/>
  <c r="G70" i="6"/>
  <c r="J12" i="6"/>
  <c r="F12" i="6" l="1"/>
  <c r="F9" i="6" s="1"/>
  <c r="J9" i="6"/>
</calcChain>
</file>

<file path=xl/sharedStrings.xml><?xml version="1.0" encoding="utf-8"?>
<sst xmlns="http://schemas.openxmlformats.org/spreadsheetml/2006/main" count="538" uniqueCount="221">
  <si>
    <t>Статус</t>
  </si>
  <si>
    <t>Наименование мероприятия/содержание основного мероприятия</t>
  </si>
  <si>
    <t>Срок реализации</t>
  </si>
  <si>
    <t>Исполнитель</t>
  </si>
  <si>
    <t>Ожидаемый результат реализации основного мероприятия /мероприятия</t>
  </si>
  <si>
    <t>Наименование основного мероприятия муниципальной программы, подпрограммы, основного мероприятия подпрограммы</t>
  </si>
  <si>
    <t xml:space="preserve">
</t>
  </si>
  <si>
    <t>Перечень
основных мероприятий и мероприятий, реализуемых в рамках
муниципальной  программы Подгоренского района</t>
  </si>
  <si>
    <t>N п/п</t>
  </si>
  <si>
    <t>Единицы измерения</t>
  </si>
  <si>
    <t>Наименование муниципальной программы, подпрограммы, основного мероприятия, показателя (индикатора)</t>
  </si>
  <si>
    <t>Алгоритм расчета показателя (индикатора), источники данных для расчета показателя (индикатора)</t>
  </si>
  <si>
    <t>Орган, ответственный за расчёт и достоверность показателя (индикатора)</t>
  </si>
  <si>
    <t xml:space="preserve">Наименование муниципальной программы, подпрограммы, основного мероприятия </t>
  </si>
  <si>
    <t>Источники ресурсного обеспечения</t>
  </si>
  <si>
    <t>Оценка расходов по годам реализации муниципальной программы, тыс. руб.</t>
  </si>
  <si>
    <t>всего, в том числе:</t>
  </si>
  <si>
    <t xml:space="preserve">федеральный бюджет </t>
  </si>
  <si>
    <t>областной бюджет</t>
  </si>
  <si>
    <t>местный бюджет</t>
  </si>
  <si>
    <t>в том числе:</t>
  </si>
  <si>
    <t>Основное мероприятие 2.1</t>
  </si>
  <si>
    <t>всего</t>
  </si>
  <si>
    <t>Основное мероприятие 1.2.</t>
  </si>
  <si>
    <t>Таблица 3</t>
  </si>
  <si>
    <t>Подпрограмма 1. "Создание условий  для обеспечения качественными услугами ЖКХ населения в  Юдинском сельском поселении"</t>
  </si>
  <si>
    <t>Организация уличного освещения в поселении</t>
  </si>
  <si>
    <r>
      <t>2</t>
    </r>
    <r>
      <rPr>
        <sz val="11"/>
        <rFont val="Times New Roman"/>
        <family val="1"/>
        <charset val="204"/>
      </rPr>
      <t>.«Содействие развитию социальной и инженерной инфраструктуры».</t>
    </r>
  </si>
  <si>
    <t>Организация озеленения в поселении</t>
  </si>
  <si>
    <t>Организация прочих мероприятий по благоустройству</t>
  </si>
  <si>
    <t>Мероприятия по устройству тротуаров</t>
  </si>
  <si>
    <t>Администрация Юдинского сельского поселения</t>
  </si>
  <si>
    <t>обеспечением качественного и высокоэффективного наружного освещения населенных пунктов</t>
  </si>
  <si>
    <t>содержание автомобильных дорог в безопасном состоянии для проезда  транспорта</t>
  </si>
  <si>
    <t>озеленение населенных пунктов, высадка саженцев, благоустройство клумб в местах проведения культурно-массовых мероприятий</t>
  </si>
  <si>
    <t>Благоустройство территории поселения</t>
  </si>
  <si>
    <t>01.01.2019 - 31.12.2024</t>
  </si>
  <si>
    <t>Основное мероприятие 1.1.</t>
  </si>
  <si>
    <t>Основное мероприятие 1.3.</t>
  </si>
  <si>
    <t>Основное мероприятие 1.4.</t>
  </si>
  <si>
    <t>Основное мероприятие 1.5.</t>
  </si>
  <si>
    <t>Основное мероприятие 1.6.</t>
  </si>
  <si>
    <t>Мероприятие по обеспечению уличного освещения</t>
  </si>
  <si>
    <t>Мероприятия в области озеленения в поселении</t>
  </si>
  <si>
    <t>Мероприятия в области организации прочих мероприятий по благоустройству территории поселения</t>
  </si>
  <si>
    <t>Мероприятия на благоустройство территорий муниципальных образований на территории поселения</t>
  </si>
  <si>
    <t>Подпрограмма 2. "Вопросы в области национальнаой экономики"</t>
  </si>
  <si>
    <t>Организация содействия занятости населения</t>
  </si>
  <si>
    <t>Основное мероприятие 2.1.</t>
  </si>
  <si>
    <t>Основное мероприятие 2.2.</t>
  </si>
  <si>
    <t>Основное мероприятие 2.3.</t>
  </si>
  <si>
    <t>Расходы на развитие сети автомобильных дорог общего пользования</t>
  </si>
  <si>
    <t>Мероприятия, направленные на организацию общественных работ</t>
  </si>
  <si>
    <t>Мероприятия в области градостроительной деятельности поселения</t>
  </si>
  <si>
    <t>Расходы направленные на  градостроительную деятельность</t>
  </si>
  <si>
    <t>Подпрограмма 3. "Защита нселения и территории Юдинского сельского поселения от чрезвычайных  ситуаций, обеспечение пожарной безопасности и  безопасности людей на водных объктах"</t>
  </si>
  <si>
    <t>Обеспечение защиты населения и территории Юдинского сельского поселения от  чрезвычайных ситуаций природного и техногенного характера, осуществление гражданской обороны</t>
  </si>
  <si>
    <t>Основное мероприятие 3.1.</t>
  </si>
  <si>
    <t xml:space="preserve">защита населения и территории от чрезвычайных ситуаций природного и техногенного характера </t>
  </si>
  <si>
    <t>Мероприятия в сфере защиты населения от чрезвычайных ситуаций и пожаров</t>
  </si>
  <si>
    <t xml:space="preserve">Финансовое обеспечение  полномочий по культуре, кинематографии Юдинского сельского поселения </t>
  </si>
  <si>
    <t xml:space="preserve">Финансовое обеспечение полномочий по   градостроительной деятельности Юдинского сельского поселения </t>
  </si>
  <si>
    <t>Исполнение полномочий по мобилизационной и  вневойсковой подготовке Юдинского сельского поселения</t>
  </si>
  <si>
    <t>Финансовое обеспечение полномочий по осуществлению внешнего муниципального финансового контроля Юдинского сельского поселения</t>
  </si>
  <si>
    <t>Основное мероприятие 4.1.</t>
  </si>
  <si>
    <t>Осуществление полномочий, передаваемых из бюджета муниципального района по капитальному ремонту, ремонту и содержанию автомобильных дорог местного значения и искуссвенных сооружений на них"</t>
  </si>
  <si>
    <t>Основное мероприятие 4.2.</t>
  </si>
  <si>
    <t>Основное мероприятие 4.3.</t>
  </si>
  <si>
    <t>Основное мероприятие 4.4.</t>
  </si>
  <si>
    <t>Основное мероприятие 4.5.</t>
  </si>
  <si>
    <t>Выплата заработной платы и начислений на ФОТ, приобретение услуг, прочие расходы, поступление нефинансовых активов</t>
  </si>
  <si>
    <t>Контроль за соблюдением бюджетного законодательства РФ и иных нормативно-правовых актов, регулирующих бюджетные правоотношения в ходе исполнения бюджета.</t>
  </si>
  <si>
    <t>Расходы на обеспечение деятельности государственных учреждений</t>
  </si>
  <si>
    <t>Осуществление первичного воинского учета на территориях, где отсутствуют военные комиссариаты</t>
  </si>
  <si>
    <t>Раходы на осуществление внешнего муниципального финансового контроля Юдинского сельского поселения</t>
  </si>
  <si>
    <t xml:space="preserve"> Подпрограмма" Обеспечение деятельности администрации Юдинского сельского поселения Подгоренского муниципального района Воронежской области"</t>
  </si>
  <si>
    <t>Основное мероприятие 5.1.</t>
  </si>
  <si>
    <t>Основное мероприятие 5.2.</t>
  </si>
  <si>
    <t>Основное мероприятие 5.3.</t>
  </si>
  <si>
    <t>Финансовое обеспечение деятельности главы Юдинского сельского поселения</t>
  </si>
  <si>
    <t>Финансовое обеспечение деятельности администрации Юдинского сельского поселения</t>
  </si>
  <si>
    <t>Финансовое обеспечение выполнения других обязательств   Юдинского сельского поселения</t>
  </si>
  <si>
    <t>Выплата заработной платы и начислений на ФОТ</t>
  </si>
  <si>
    <t>Расходы на обеспечение деятельности главы администрации Юдинского сельского поселения</t>
  </si>
  <si>
    <t>Расходы на обеспечение функций муниципальных органов</t>
  </si>
  <si>
    <t>Доплаты к пенсиям муниципальных служащих</t>
  </si>
  <si>
    <t>Муниципальная программа "Организация деятельности администрации Юдинского сельского поселения Подгоренского муниципального района Воронежской области на 2014-2021 годы"</t>
  </si>
  <si>
    <t>%</t>
  </si>
  <si>
    <t>Подпрограмма 1. "Создание условий для обеспечения качественными услугами ЖКХ населения в Юдинском сельском поселении""</t>
  </si>
  <si>
    <t>Основное мероприятие 1.1."Организация уличного освещения в поселении"</t>
  </si>
  <si>
    <t>Уровень исполнения плановых назначений по расходам на реализацию мероприятия</t>
  </si>
  <si>
    <t>Основное мероприятие 1.3. "Организация озеления в поселении"</t>
  </si>
  <si>
    <t>Основное мероприятие 1.4. "Организация  и содержание мест захоронения"</t>
  </si>
  <si>
    <t>Основное мероприятие 1.5. "Организация прочих мероприятий по благоустройству территории поселения"</t>
  </si>
  <si>
    <t>Основное мероприятие 1.6. "Мероприятия по устройству тротуаров"</t>
  </si>
  <si>
    <t>Подпрограмма 2. "Вопросы в области национальной экономики""</t>
  </si>
  <si>
    <t>Основное мероприятие 2.2."Организация содействия занятости населения"</t>
  </si>
  <si>
    <t>Подпрограмма 3. "Защита населения и территории Юдинского сельского поселения от чрезвычайных ситуаций, обеспечение пожарной безопасности людей на водных объекта""</t>
  </si>
  <si>
    <t>Основное мероприятие 3.1."Обеспечение защиты населения и территории Юдинского сельского поселения от чрезвычайных ситуаций природного и техногенного характера, осуществление гражданской обороны"</t>
  </si>
  <si>
    <t>Подпрограмма 4."Финансовое обеспечение передаваемых и переданных полномочий".</t>
  </si>
  <si>
    <t>Основное мероприятие 4.1."Финансовое обеспечение  полномочий по культуре, кинематографии Юдинского сельского поселения"</t>
  </si>
  <si>
    <t>Основное мероприятие 4.2."Финансовое обеспечение  полномочий по градостроительной деятельности Юдинского сельского поселения"</t>
  </si>
  <si>
    <t>Основное мероприятие 4.3. "Исполнение полномочий по мобилизационной и вневойсковой подготовке Юдинского сельского поселения"</t>
  </si>
  <si>
    <t>Основное мероприятие 4.4. "Финансовое обеспечение полномочий по осуществлению внешнего муниципального финансового контроля Юдинского сельского поселения"</t>
  </si>
  <si>
    <t>Основное мероприятие 4.5. "Осуществление полномочий, передаваемых из бюджета муниципального района по капитальному ремонту, ремонту и содержанию автомобильных дорог местного значения и искуссвенных сооружений на них"</t>
  </si>
  <si>
    <t>Подпрограмма 5."Обеспечение деятельности администрации Юдинского сельского поселения Подгоренского муниципального района Воронежской области"</t>
  </si>
  <si>
    <t>Основное мероприятие 5.1."Финансовое обеспечение деятельности главы Юдинского сельского поселения"</t>
  </si>
  <si>
    <t>Основное мероприятие 5.2."Финансовое обеспечение деятельности администрации  Юдинского сельского поселения"</t>
  </si>
  <si>
    <t>Основное мероприятие 5.3."Финансовое обеспечение выполнения других обязательств Юдинского сельского поселения"</t>
  </si>
  <si>
    <t>Муниципальная программа</t>
  </si>
  <si>
    <t>Подпрограмма 1</t>
  </si>
  <si>
    <t>"Создание условий для обеспечения  качественными услугами ЖКХ населения  в Юдинском сельском поселении"</t>
  </si>
  <si>
    <t>Основное мероприятие 1.1</t>
  </si>
  <si>
    <t>Основное мероприятие 1.2</t>
  </si>
  <si>
    <t>Содействие развитию социальной и инженерной инфраструктуры</t>
  </si>
  <si>
    <t>Основное мероприятие 1.3</t>
  </si>
  <si>
    <t>Основное мероприятие 1.4</t>
  </si>
  <si>
    <t>Организация и содержание мест захоронения</t>
  </si>
  <si>
    <t>Основное мероприятие 1.5</t>
  </si>
  <si>
    <t>Основное мероприятие 1.6</t>
  </si>
  <si>
    <t>Подпрограмма 2</t>
  </si>
  <si>
    <t>"Вопросы в области национальнаой экономики"</t>
  </si>
  <si>
    <t>Основное мероприятие 2.2</t>
  </si>
  <si>
    <t>Основное мероприятие 2.3</t>
  </si>
  <si>
    <t>Мероприятия в области градостроительной деятельности</t>
  </si>
  <si>
    <t>Подпрограмма 3</t>
  </si>
  <si>
    <t>"Защита населения и территории Юдинского сельского поселения от чрезвычайных  ситуаций, обеспечение пожарной безопасности и  безопасности людей на водных объктах"</t>
  </si>
  <si>
    <t>Основное мероприятие 3.1</t>
  </si>
  <si>
    <t>Подпрограмма 4</t>
  </si>
  <si>
    <t xml:space="preserve">"Финансовое обеспечение передаваемых и переданных полномочий". </t>
  </si>
  <si>
    <t>Финансовое обеспечение  полномочий по культуре, кинематографии Юдинского сельского поселения</t>
  </si>
  <si>
    <t>Финансовое обеспечение полномочий по   градостроительной деятельности Юдинского сельского поселения</t>
  </si>
  <si>
    <t>Подпрограмма 5</t>
  </si>
  <si>
    <t>"Обеспечение деятельности администрации Юдинского сельского поселения  Подгоренского муниципального района Воронежской области"</t>
  </si>
  <si>
    <t>Основное мероприятие 5.1</t>
  </si>
  <si>
    <t>Основное мероприятие 5.2</t>
  </si>
  <si>
    <t>Финансовое обеспечение деятельности администрации Юдинского сельскогопоселения</t>
  </si>
  <si>
    <t>Основное мероприятие 5.3</t>
  </si>
  <si>
    <t>Финансовое обеспечение и прогнозная (справочная) оценка расходов федерального, областного и местных бюджетов,  юридических и физических лиц на реализацию муниципальной программы "Организация деятельности администрации Юдинского сельского поселения Подгоренского муниципального района Воронежской области" на 2019-2024 годы
______________________________________________________________________________</t>
  </si>
  <si>
    <t>Основное мероприятие "Оказание содействия в осуществлении информирования граждан о подготовке и проведении общероссийского голосования по вопросу одобрения изменений в Конституцию Российской Федерации"</t>
  </si>
  <si>
    <t>Основное мероприятие</t>
  </si>
  <si>
    <t>Содержание мест захоронения в надлежащем виде</t>
  </si>
  <si>
    <t>"Организация и содержание мест захоронения"</t>
  </si>
  <si>
    <t>Муниципальная программа "Организация деятельности администрации Юдинского сельского поселения Подгоренского муниципального района Воронежской области"</t>
  </si>
  <si>
    <t>Доля дефицита местного бюджета без учета финансовой помощи, в % от общего годового объема доходов местного бюджета без учета утвержденного объема безвозмездных поступлений</t>
  </si>
  <si>
    <t>Темп роста налоговых и неналоговых доходов, по сравнению с предыдущим финансовым годом</t>
  </si>
  <si>
    <t>Значения показателя (индикатора) по годам реализациимуниципальной программы</t>
  </si>
  <si>
    <t>2018 (отчетный год)</t>
  </si>
  <si>
    <t>2019(первый год реализации</t>
  </si>
  <si>
    <t>2020 (второй год реализации</t>
  </si>
  <si>
    <t>2021(третий год реализации</t>
  </si>
  <si>
    <t>2022 (четвёртый год реализации</t>
  </si>
  <si>
    <t>2023(пятый год реализации</t>
  </si>
  <si>
    <t>2024 (шестой год реализации</t>
  </si>
  <si>
    <t>Не более 10%</t>
  </si>
  <si>
    <t>не ниже 30</t>
  </si>
  <si>
    <t xml:space="preserve">не ниже 30 </t>
  </si>
  <si>
    <t>Не ниже 30</t>
  </si>
  <si>
    <t>Доля протяженности освещенных частей улиц, проездов, к их общей протяженности на конец отчетного года</t>
  </si>
  <si>
    <t>Организация ритуальных услуг и содержание мест захоронения</t>
  </si>
  <si>
    <t>единиц</t>
  </si>
  <si>
    <t>да</t>
  </si>
  <si>
    <t>Количество благоустроенных мест отдыха</t>
  </si>
  <si>
    <t>10</t>
  </si>
  <si>
    <t>Количество безработных, привлеченных к благоустройству поселения</t>
  </si>
  <si>
    <t>чел</t>
  </si>
  <si>
    <t>Основное мероприятие 2.3."Мероприятия в области градостроительной деятельности"</t>
  </si>
  <si>
    <t>11</t>
  </si>
  <si>
    <t>14</t>
  </si>
  <si>
    <t>Доля ликвидированных последствий ЧС к возникшим ситуациям</t>
  </si>
  <si>
    <t>Соотношение фактического размера перечисленных межбюджетных трансфертов на осуществление переданных полномочий к их плановому значению, предусмотренному соглашением администраций и (или) сводной бюджетной росписью</t>
  </si>
  <si>
    <t>Сведения 
о показателях (индикаторах) муниципальной программы "Организация деятельности администрации Юдинского сельского поселения Подгоренского муниципального района Воронежской области" 
и их значениях</t>
  </si>
  <si>
    <t>Создание обеспечения в области градостроительства</t>
  </si>
  <si>
    <t xml:space="preserve">D =     
где
D – доля налоговых и неналоговых доходов  бюджета поселения  в общем объеме доходов бюджета поселения (без учета безвозмездных поступлений, имеющих целевой характер);
 Дн – налоговые и неналоговые доходы поселения, тыс. рублей;
Д – общий объем доходов, тыс. рублей;
Св – общий объем субвенций бюджету поселения, тыс. рублей;
Сс – общий объем субсидий бюджету поселения, тыс. рублей;
И – общий объем иных межбюджетных трансфертов бюджету поселения, имеющих целевой характер, тыс. рублей;
Спг – дотации по обеспечению сбалансированности бюджету поселения по отдельным поручениям главы администрации муниципального района, тыс. рублей; 
Дп – доходы, полученные в виде прочих безвозмездных поступлений, тыс. рублей.
</t>
  </si>
  <si>
    <t>Тр=((Поп/Пбп)-1)*100%
 Тр – темп роста,
Поп – показатель отчетного периода,
Ппп – показатель предыдущего периода.</t>
  </si>
  <si>
    <t xml:space="preserve">
Расчет показателя:
            Поч
Дп = --------- х 100,
           Оп
где: 
Дп – доля протяжённости освещённых частей улиц, проездов, набережных в их общей протяженности на конец отчетного года;
Поч – протяжённость освещённых частей улиц, проездов, набережных в границах населенных пунктов;
Оп – общая протяжённость улиц, проездов, набережных в границах населенных пунктов.
Необходимо рассчитывать протяженность освещенных частей улиц, проездов, набережных исходя из необходимости размещения светильников уличного освещения на расстоянии 80 метров друг от друга.
</t>
  </si>
  <si>
    <t>отношение фактически произведенных в отчетном году расходов на их реализацию к плановым значениям по следующей формуле:
ССуз = Зф / Зп, где:
ССуз - степень соответствия запланированному уровню расходов;
Зф - фактические расходы на реализацию подпрограммы (ведомственной целевой программы, основного мероприятия) в отчетном году;
Зп - объемы бюджетных ассигнований, предусмотренные на реализацию соответствующей подпрограммы 
 - предусмотренные муниципальной программой в редакции, действующей по состоянию на 31 декабря отчетного года, расходы на реализацию подпрограммы в отчетном году;
 - фактически произведенные кассовые расходы на реализацию подпрограммы в отчетном году.</t>
  </si>
  <si>
    <t>Основное мероприятие 1.3. "Организация озеленения в поселении"</t>
  </si>
  <si>
    <t xml:space="preserve">Стоимость   работ  (услуг)  по  организации  ритуальных  услуг  и
содержанию  мест  захоронения  (С  ) определяется как сумма стоимостей
                                 ср
каждого  вида  работ  (услуг),  осуществляемых  в течение календарного
года, и рассчитывается по формуле:
                    С   = С   + С     + С   , где:
                     ср    об    пер.    эв.
     С     -   стоимость   работ   по   содержанию  Объектов,  которая
      об
определяется по формуле:
           С   = (С     + С     + С    + С   + С   ), где:
            об     зсод    лсод    рем    нр    пик
     С      -  стоимость работ по содержанию Объектов в зимний период,
      зсод
руб., которая определяется по формуле:
                      С     = SUM(П   x С  ), где:
                       зсод        iз    iз
     П     -  количество  единицы  измерения  каждого  вида  работ  по
      iз
содержанию  Объекта  в  зимний период по состоянию на 01 июня текущего
финансового года, кв.м, куб.м, га, шт. и т.п.;
     С    -  стоимость  каждого  вида  работ  по  содержанию Объекта в
      iз
зимний   период   в  расчете  на  соответствующую  единицу  измерения,
определенная  на  основании  калькуляций  (расчетов),  руб./1000 кв.м,
руб./куб.м, руб./1 га и т.п.;
     С      -  стоимость  содержания Объектов в летний период, которая
      лсод
определяется по формуле:
                     С     = SUM(П   x С  ), где:
                      лсод        iл    iл
     П     -  количество  единицы  измерения  каждого  вида  работ  по
      iл
содержанию  Объекта  в  летний период по состоянию на 01 июня текущего
финансового года, кв.м, куб.м, га, шт. и т.п.;
     С    -  стоимость  каждого  вида  работ  по  содержанию Объекта в
      iл
летний   период   в  расчете  на  соответствующую  единицу  измерения,
определенная  на  основании  калькуляций  (расчетов),  руб./1000 кв.м,
руб./куб.м, руб./1 га и т.п.;
     С     -  стоимость  ремонта  определяется в размере 25 % от суммы
      рем
стоимости   содержания   Объектов   в  зимний  и  летний  периоды,  за
исключением  расходов  на обеззараживание дренажных стоков на кладбище
"Северное",  проведение  лабораторных  исследований  воды  из открытых
водоемов   на  кладбище  "Северное",  промывку  дренажной  системы  на
кладбище  "Северное", вырубку поросли на кладбищах, уборку аварийных и
поваленных   деревьев,   содержание   контрольно-пропускных   пунктов,
акаризацию     и     дератизацию,    паспортизацию,    инвентаризацию,
корректировку  существующих  паспортов  мест  погребения, обоснованная
сметными расчетами по Объектам, руб.;          </t>
  </si>
  <si>
    <t xml:space="preserve">Показатель (К) рассчитывается по поселению с учётом всех кладбищ и в зависимости от выполнения требований. За выполнение каждого требования по каждому кладбищу начисляется 25 %, неисполнение – 0%. Исполнение всех требований составляет 100%. Сумма процентов по всем кладбищам поселения делится на количество кладбищ в поселении (х).
Требования к содержанию места захоронения (Т):
 1) наличие ограждения, не требующего ремонта и покраски (То);
2) наличие контейнерной площадки (Тк);
3) наличие подъезда к месту захоронения (Тп);
4) отсутствие сорной травяной растительности, аварийных деревьев (Тч).
кладбище по адресу:Т1=То+Тк+Тп+Тч
кладбище по адресу: Т2=То+Тк+Тп+Тч 
К=(Т1 +Т2+⋯…+Тх)/х
</t>
  </si>
  <si>
    <t xml:space="preserve">Доля выполненных мероприятий по отношению к запланированным
</t>
  </si>
  <si>
    <t xml:space="preserve">Сметная стоимость материальных ресурсов (Мтек) определяется в
текущем уровне цен на основании данных об их перечне, количестве и сметных
ценах по формуле :где:
P
j
- количество j-ого материального ресурса, в натуральных единицах
измерения;
- сметная цена j-ого материального ресурса в текущем уровне цен,
руб.;
j = 1 +J, где
:
J - количество наименований материальных ресурсов в локальном
сметном расчете (смете).
</t>
  </si>
  <si>
    <t>Основное мероприятие 2.2."Организация содействия  занятости населения"</t>
  </si>
  <si>
    <t>Доля выполненных мероприятий по отношению к запланированным</t>
  </si>
  <si>
    <t>Подпрограмма 4.  «Финансовое обеспечение передаваемых и переданных полномочий»</t>
  </si>
  <si>
    <t xml:space="preserve">Дн=(Пн/Побщ)*100, где
Дн - 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 %.
Пн – протяженность автомобильных дорог общего пользования местного значения с твердым покрытием, не отвечающих нормативным требованиям (в соответствии с ГОСТ Р 50597-93) и грунтовых дорог, км (строка 106 Формы N 3-ДГ (мо), наличие на конец отчетного года). Подтверждается сводным актом проверки состояния автомобильных дорог в муниципальном образовании.
Побщ – общая протяженность автомобильных дорог общего пользования местного значения, км (строка 101 Формы N 3-ДГ (мо), наличие на конец отчетного года)
</t>
  </si>
  <si>
    <t xml:space="preserve">Методики
расчета показателей (индикаторов)
муниципальной программы  "Организация деятельности администрации Юдинского сельского поселения Подгоренского муниципального района Воронежской области" 
</t>
  </si>
  <si>
    <t xml:space="preserve">Муниципальная программа "Организация деятельности администрации Юдинского сельского поселения Подгоренского муниципального района Воронежской области" </t>
  </si>
  <si>
    <t>Администрация Юдинского сельского поселения Подгоренского муниципального района Воронежской области</t>
  </si>
  <si>
    <t>Подпрограмма 1. "Создание условий для обеспечения качественными услугами ЖКХ населения в Юдинском сельском поселении"</t>
  </si>
  <si>
    <t>Подпрограмма 2.  "Вопросы в области национальной экономики""</t>
  </si>
  <si>
    <t>Подпрограмма 3. «Защита населения и территории Юдинского сельского поселения от чрезвычайных ситуаций, обеспечение пожарной безопасности людей на водных объекта»</t>
  </si>
  <si>
    <t>Основное мероприятие 3.1. "Обеспечение защиты населения и территории Юдинского сельского поселения от чрезвычайных ситуаций природного и техногенного характера, осуществление гражданской обороны"</t>
  </si>
  <si>
    <t>Основное мероприятие 4.1. «Финансовое обеспечение  полномочий по культуре, кинематографии Юдинского сельского поселения»</t>
  </si>
  <si>
    <t>Основное мероприятие 4.2. «Финансовое обеспечение  полномочий по градостроительной деятельности Юдинского сельского поселения»</t>
  </si>
  <si>
    <t>Основное мероприятие 4.3. «Исполнение полномочий по мобилизационной и вневойсковой подготовке Юдинского сельского поселения»</t>
  </si>
  <si>
    <t>Основное мероприятие 4.4 «Финансовое обеспечение полномочий по осуществлению внешнего муниципального контроля Юдинского сельского поселения»</t>
  </si>
  <si>
    <t>Подпрограмма 5. «Обеспечение деятельности администрации Юдинского сельского поселения Подгоренского муниципального района Воронежской области»</t>
  </si>
  <si>
    <t>Основное мероприятие 5.1. «Финансовое обеспечение деятельности главы администрации Юдинского сельского поселения»</t>
  </si>
  <si>
    <t>Основное мероприятие 5.2. «Финансовое обеспечение деятельности администрации  Юдинского сельского поселения»</t>
  </si>
  <si>
    <t>Основное мероприятие 5.3. «Финансовое обеспечение выполнения других обязательств Юдинского сельского поселения»</t>
  </si>
  <si>
    <t>Строительство и реконструкция объектов инфраструктуры</t>
  </si>
  <si>
    <t>Подпрограмма 4. "Финансовое обеспечение передаваемых и переданных полномочий"</t>
  </si>
  <si>
    <t>Основное мероприятие 4.6.</t>
  </si>
  <si>
    <t>Предоставление межбюджетных трансфертов из бюджета поселения</t>
  </si>
  <si>
    <t>Финансовое обеспечение полномочий по другим общегосударственным вопросам Юдинского сельского поселения</t>
  </si>
  <si>
    <t>Обеспечение выплат пенсий муниципальным служащим, и решение других общегосударственных вопросов</t>
  </si>
  <si>
    <t>Основное мероприятие 2.1."Строительство и реконструкция объектов инфраструктуры"</t>
  </si>
  <si>
    <t>Основное мероприятие 4.6. "Финансовое обеспечение полномочий по другим общегосударственным вопросам Юдинского сельского поселения"</t>
  </si>
  <si>
    <t>Основное мероприятие 1.2."Содействие развитию социальной и инженерной инфраструктуры"</t>
  </si>
  <si>
    <t>Основное мероприятие 2.1. "Строительство и реконструкция объектов инфраструктуры"</t>
  </si>
  <si>
    <t>Основное мероприятие 4.5 «Осуществление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t>
  </si>
  <si>
    <t>Основное мероприятие 4.6 "Финансовое обеспечение полномочий по другим общегосударственным вопросам Юдинского сельского поселения"</t>
  </si>
  <si>
    <t>Осуществление  полномочий, передаваемых из бюджета муниципальному района по капитальному ремонту и содержанию автомобильных дорог общего пользования местного значения и искусстенных сооружений на них</t>
  </si>
  <si>
    <t>Содержание социальной и инженерной инфраструктуры  в надлежащем виде</t>
  </si>
  <si>
    <t>Реализация проектов для развития социальной и инженерной инфраструктуры</t>
  </si>
  <si>
    <t>Реализация политики занятости населения и социальной поддержкой безработных граждан</t>
  </si>
  <si>
    <t>Таблица 1 к Приложению 2
к Постановлению № 20 от 29.12.2021г.</t>
  </si>
  <si>
    <t>Таблица 2                                   к Приложению 2
 Постановления № 20  от 29.12.2021г.</t>
  </si>
  <si>
    <t xml:space="preserve">   Таблица 3   к   Приложению 2   постановления № 20  от 29.12.2021г.</t>
  </si>
  <si>
    <t>Таблица 4 к Приложению 2
 Постановления № 20  от 29.12.2021г.</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</si>
</sst>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_ ;[Red]\-#,##0.0\ "/>
    <numFmt numFmtId="166" formatCode="#,##0.0"/>
  </numFmts>
  <fonts count="24" x14ac:knownFonts="1">
    <font>
      <sz val="11"/>
      <color theme="1"/>
      <name val="Calibri"/>
      <family val="2"/>
      <scheme val="minor"/>
    </font>
    <font>
      <sz val="11"/>
      <color theme="1"/>
      <name val="Calibri"/>
      <family val="2"/>
      <charset val="204"/>
      <scheme val="minor"/>
    </font>
    <font>
      <sz val="12"/>
      <name val="Times New Roman"/>
      <family val="1"/>
      <charset val="204"/>
    </font>
    <font>
      <sz val="10"/>
      <name val="Times New Roman"/>
      <family val="1"/>
      <charset val="204"/>
    </font>
    <font>
      <sz val="11"/>
      <color theme="1"/>
      <name val="Times New Roman"/>
      <family val="1"/>
      <charset val="204"/>
    </font>
    <font>
      <sz val="14"/>
      <color theme="1"/>
      <name val="Times New Roman"/>
      <family val="1"/>
      <charset val="204"/>
    </font>
    <font>
      <sz val="12"/>
      <color theme="1"/>
      <name val="Times New Roman"/>
      <family val="1"/>
      <charset val="204"/>
    </font>
    <font>
      <b/>
      <sz val="12"/>
      <color theme="1"/>
      <name val="Times New Roman"/>
      <family val="1"/>
      <charset val="204"/>
    </font>
    <font>
      <sz val="10"/>
      <color indexed="8"/>
      <name val="Times New Roman"/>
      <family val="1"/>
      <charset val="204"/>
    </font>
    <font>
      <sz val="12"/>
      <color indexed="8"/>
      <name val="Times New Roman"/>
      <family val="1"/>
      <charset val="204"/>
    </font>
    <font>
      <sz val="11"/>
      <name val="Times New Roman"/>
      <family val="1"/>
      <charset val="204"/>
    </font>
    <font>
      <sz val="11"/>
      <color rgb="FF00000A"/>
      <name val="Times New Roman"/>
      <family val="1"/>
      <charset val="204"/>
    </font>
    <font>
      <b/>
      <sz val="11"/>
      <name val="Times New Roman"/>
      <family val="1"/>
      <charset val="204"/>
    </font>
    <font>
      <b/>
      <sz val="10"/>
      <color indexed="8"/>
      <name val="Times New Roman"/>
      <family val="1"/>
      <charset val="204"/>
    </font>
    <font>
      <b/>
      <sz val="10"/>
      <name val="Times New Roman"/>
      <family val="1"/>
      <charset val="204"/>
    </font>
    <font>
      <sz val="11"/>
      <name val="Times New Roman CYR"/>
      <charset val="204"/>
    </font>
    <font>
      <b/>
      <sz val="11"/>
      <color indexed="8"/>
      <name val="Times New Roman"/>
      <family val="1"/>
      <charset val="204"/>
    </font>
    <font>
      <sz val="11"/>
      <color indexed="8"/>
      <name val="Times New Roman"/>
      <family val="1"/>
      <charset val="204"/>
    </font>
    <font>
      <b/>
      <sz val="12"/>
      <name val="Times New Roman"/>
      <family val="1"/>
      <charset val="204"/>
    </font>
    <font>
      <sz val="12"/>
      <color rgb="FF000000"/>
      <name val="Times New Roman"/>
      <family val="1"/>
      <charset val="204"/>
    </font>
    <font>
      <sz val="11"/>
      <color rgb="FF000000"/>
      <name val="Times New Roman"/>
      <family val="1"/>
      <charset val="204"/>
    </font>
    <font>
      <b/>
      <sz val="11"/>
      <color theme="1"/>
      <name val="Times New Roman"/>
      <family val="1"/>
      <charset val="204"/>
    </font>
    <font>
      <b/>
      <sz val="10"/>
      <color rgb="FF000000"/>
      <name val="Arial"/>
      <family val="2"/>
      <charset val="204"/>
    </font>
    <font>
      <sz val="12"/>
      <color rgb="FF00000A"/>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
      <patternFill patternType="solid">
        <fgColor rgb="FFF1F5F9"/>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rgb="FFBFBFBF"/>
      </left>
      <right style="thin">
        <color rgb="FFD9D9D9"/>
      </right>
      <top/>
      <bottom style="thin">
        <color rgb="FFD9D9D9"/>
      </bottom>
      <diagonal/>
    </border>
    <border>
      <left style="medium">
        <color indexed="64"/>
      </left>
      <right/>
      <top/>
      <bottom/>
      <diagonal/>
    </border>
    <border>
      <left style="medium">
        <color indexed="64"/>
      </left>
      <right/>
      <top style="thin">
        <color indexed="64"/>
      </top>
      <bottom style="thin">
        <color indexed="64"/>
      </bottom>
      <diagonal/>
    </border>
  </borders>
  <cellStyleXfs count="3">
    <xf numFmtId="0" fontId="0" fillId="0" borderId="0"/>
    <xf numFmtId="0" fontId="1" fillId="0" borderId="0"/>
    <xf numFmtId="0" fontId="22" fillId="5" borderId="21">
      <alignment horizontal="left" vertical="top" wrapText="1"/>
    </xf>
  </cellStyleXfs>
  <cellXfs count="222">
    <xf numFmtId="0" fontId="0" fillId="0" borderId="0" xfId="0"/>
    <xf numFmtId="0" fontId="4" fillId="0" borderId="1" xfId="0" applyFont="1" applyBorder="1" applyAlignment="1">
      <alignment horizontal="justify" vertical="top"/>
    </xf>
    <xf numFmtId="0" fontId="0" fillId="0" borderId="0" xfId="0" applyAlignment="1">
      <alignment wrapText="1"/>
    </xf>
    <xf numFmtId="0" fontId="0" fillId="0" borderId="0" xfId="0" applyAlignment="1"/>
    <xf numFmtId="0" fontId="6" fillId="0" borderId="0" xfId="0" applyFont="1"/>
    <xf numFmtId="0" fontId="6" fillId="0" borderId="1" xfId="0" applyFont="1" applyBorder="1" applyAlignment="1">
      <alignment horizontal="justify" vertical="top"/>
    </xf>
    <xf numFmtId="0" fontId="4" fillId="0" borderId="0" xfId="0" applyFont="1" applyBorder="1" applyAlignment="1">
      <alignment horizontal="justify" vertical="top"/>
    </xf>
    <xf numFmtId="0" fontId="0" fillId="0" borderId="0" xfId="0" applyBorder="1" applyAlignment="1">
      <alignment horizontal="justify" vertical="top"/>
    </xf>
    <xf numFmtId="0" fontId="0" fillId="0" borderId="0" xfId="0" applyBorder="1"/>
    <xf numFmtId="0" fontId="2" fillId="0" borderId="0" xfId="0" applyFont="1"/>
    <xf numFmtId="0" fontId="8" fillId="0" borderId="0" xfId="0" applyFont="1" applyFill="1" applyAlignment="1">
      <alignment vertical="center" wrapText="1"/>
    </xf>
    <xf numFmtId="0" fontId="9" fillId="0" borderId="0" xfId="0" applyFont="1"/>
    <xf numFmtId="0" fontId="9" fillId="0" borderId="0" xfId="0" applyFont="1" applyAlignment="1">
      <alignment horizontal="center"/>
    </xf>
    <xf numFmtId="0" fontId="9" fillId="0" borderId="0" xfId="0" applyFont="1" applyFill="1" applyAlignment="1">
      <alignment horizontal="centerContinuous" vertical="center" wrapText="1"/>
    </xf>
    <xf numFmtId="0" fontId="0" fillId="0" borderId="0" xfId="0" applyFont="1"/>
    <xf numFmtId="0" fontId="2" fillId="2"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8" fillId="0" borderId="6" xfId="0" applyFont="1" applyBorder="1" applyAlignment="1">
      <alignment horizontal="left" wrapText="1"/>
    </xf>
    <xf numFmtId="49" fontId="3" fillId="0" borderId="1" xfId="0" applyNumberFormat="1" applyFont="1" applyFill="1" applyBorder="1" applyAlignment="1">
      <alignment horizontal="left" wrapText="1"/>
    </xf>
    <xf numFmtId="0" fontId="4" fillId="0" borderId="0" xfId="0" applyFont="1" applyAlignment="1">
      <alignment horizontal="right" wrapText="1"/>
    </xf>
    <xf numFmtId="0" fontId="2" fillId="0" borderId="1" xfId="0" applyFont="1" applyBorder="1" applyAlignment="1">
      <alignment horizontal="center" vertical="top" wrapText="1"/>
    </xf>
    <xf numFmtId="0" fontId="10" fillId="0" borderId="1" xfId="0" applyFont="1" applyBorder="1" applyAlignment="1">
      <alignment horizontal="center" wrapText="1"/>
    </xf>
    <xf numFmtId="0" fontId="10" fillId="0" borderId="1" xfId="0" applyFont="1" applyBorder="1" applyAlignment="1">
      <alignment wrapText="1"/>
    </xf>
    <xf numFmtId="0" fontId="11" fillId="0" borderId="0" xfId="0" applyFont="1" applyAlignment="1">
      <alignment horizontal="justify" vertical="center"/>
    </xf>
    <xf numFmtId="49" fontId="6" fillId="0" borderId="1" xfId="0" applyNumberFormat="1" applyFont="1" applyBorder="1" applyAlignment="1">
      <alignment horizontal="justify" vertical="top"/>
    </xf>
    <xf numFmtId="0" fontId="4" fillId="0" borderId="1" xfId="0" applyFont="1" applyBorder="1" applyAlignment="1">
      <alignment horizontal="center" vertical="top"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top" wrapText="1"/>
    </xf>
    <xf numFmtId="0" fontId="10" fillId="0" borderId="1" xfId="0" applyFont="1" applyBorder="1" applyAlignment="1">
      <alignment vertical="top" wrapText="1"/>
    </xf>
    <xf numFmtId="0" fontId="10" fillId="2" borderId="1" xfId="0" applyFont="1" applyFill="1" applyBorder="1" applyAlignment="1">
      <alignment vertical="center" wrapText="1"/>
    </xf>
    <xf numFmtId="0" fontId="10" fillId="0" borderId="13" xfId="0" applyFont="1" applyBorder="1" applyAlignment="1">
      <alignment wrapText="1"/>
    </xf>
    <xf numFmtId="0" fontId="6" fillId="0" borderId="1" xfId="0" applyFont="1" applyBorder="1" applyAlignment="1">
      <alignment vertical="top" wrapText="1"/>
    </xf>
    <xf numFmtId="0" fontId="10" fillId="0" borderId="0" xfId="0" applyFont="1"/>
    <xf numFmtId="0" fontId="10" fillId="0" borderId="0" xfId="0" applyFont="1" applyAlignment="1">
      <alignment horizontal="right"/>
    </xf>
    <xf numFmtId="0" fontId="12" fillId="0" borderId="0" xfId="0" applyFont="1" applyAlignment="1">
      <alignment horizontal="center" wrapText="1"/>
    </xf>
    <xf numFmtId="0" fontId="10" fillId="0" borderId="1" xfId="0" applyFont="1" applyBorder="1" applyAlignment="1">
      <alignment horizontal="center" vertical="top"/>
    </xf>
    <xf numFmtId="49"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0" fillId="0" borderId="1" xfId="0" applyNumberFormat="1" applyFont="1" applyBorder="1" applyAlignment="1">
      <alignment horizontal="left" vertical="center" wrapText="1"/>
    </xf>
    <xf numFmtId="0" fontId="10" fillId="0" borderId="6" xfId="0" applyFont="1" applyBorder="1" applyAlignment="1">
      <alignment horizontal="center" vertical="center" wrapText="1"/>
    </xf>
    <xf numFmtId="49" fontId="10" fillId="0" borderId="1" xfId="0" applyNumberFormat="1" applyFont="1" applyBorder="1" applyAlignment="1">
      <alignment horizontal="center" vertical="center" wrapText="1"/>
    </xf>
    <xf numFmtId="49" fontId="10" fillId="0" borderId="2" xfId="0" applyNumberFormat="1" applyFont="1" applyFill="1" applyBorder="1" applyAlignment="1">
      <alignment horizontal="center" vertical="center" wrapText="1"/>
    </xf>
    <xf numFmtId="0" fontId="13" fillId="0" borderId="1" xfId="0" applyFont="1" applyBorder="1" applyAlignment="1">
      <alignment horizontal="left" wrapText="1"/>
    </xf>
    <xf numFmtId="0" fontId="14" fillId="0" borderId="1" xfId="0" applyFont="1" applyBorder="1" applyAlignment="1">
      <alignment horizontal="left" wrapText="1"/>
    </xf>
    <xf numFmtId="49" fontId="14" fillId="0" borderId="1" xfId="0" applyNumberFormat="1" applyFont="1" applyFill="1" applyBorder="1" applyAlignment="1">
      <alignment horizontal="left" wrapText="1"/>
    </xf>
    <xf numFmtId="49" fontId="2" fillId="3" borderId="15" xfId="0" applyNumberFormat="1" applyFont="1" applyFill="1" applyBorder="1" applyAlignment="1">
      <alignment horizontal="left" vertical="top" wrapText="1"/>
    </xf>
    <xf numFmtId="49" fontId="2" fillId="0" borderId="1" xfId="0" applyNumberFormat="1" applyFont="1" applyBorder="1" applyAlignment="1">
      <alignment horizontal="center" vertical="top" wrapText="1"/>
    </xf>
    <xf numFmtId="0" fontId="8" fillId="0" borderId="1" xfId="0" applyFont="1" applyBorder="1" applyAlignment="1">
      <alignment horizontal="left" wrapText="1"/>
    </xf>
    <xf numFmtId="0" fontId="3" fillId="0" borderId="1" xfId="0" applyFont="1" applyBorder="1" applyAlignment="1">
      <alignment horizontal="left" wrapText="1"/>
    </xf>
    <xf numFmtId="0" fontId="10" fillId="0" borderId="1" xfId="0" applyFont="1" applyBorder="1" applyAlignment="1">
      <alignment horizontal="left" vertical="top" wrapText="1"/>
    </xf>
    <xf numFmtId="49" fontId="3" fillId="0" borderId="5" xfId="0" applyNumberFormat="1" applyFont="1" applyFill="1" applyBorder="1" applyAlignment="1">
      <alignment horizontal="left" wrapText="1"/>
    </xf>
    <xf numFmtId="0" fontId="8" fillId="0" borderId="1" xfId="0" applyFont="1" applyBorder="1" applyAlignment="1">
      <alignment horizontal="left" vertical="top" wrapText="1"/>
    </xf>
    <xf numFmtId="49" fontId="3" fillId="0" borderId="13" xfId="0" applyNumberFormat="1" applyFont="1" applyFill="1" applyBorder="1" applyAlignment="1">
      <alignment horizontal="left" wrapText="1"/>
    </xf>
    <xf numFmtId="165" fontId="16" fillId="0" borderId="1" xfId="0" applyNumberFormat="1" applyFont="1" applyFill="1" applyBorder="1" applyAlignment="1">
      <alignment horizontal="right" wrapText="1"/>
    </xf>
    <xf numFmtId="165" fontId="12" fillId="0" borderId="1" xfId="0" applyNumberFormat="1" applyFont="1" applyFill="1" applyBorder="1" applyAlignment="1">
      <alignment horizontal="right" wrapText="1"/>
    </xf>
    <xf numFmtId="165" fontId="10" fillId="0" borderId="1" xfId="0" applyNumberFormat="1" applyFont="1" applyFill="1" applyBorder="1" applyAlignment="1">
      <alignment horizontal="right" wrapText="1"/>
    </xf>
    <xf numFmtId="165" fontId="17" fillId="0" borderId="1" xfId="0" applyNumberFormat="1" applyFont="1" applyFill="1" applyBorder="1" applyAlignment="1">
      <alignment horizontal="right" wrapText="1"/>
    </xf>
    <xf numFmtId="166" fontId="10" fillId="0" borderId="1" xfId="0" applyNumberFormat="1" applyFont="1" applyFill="1" applyBorder="1" applyAlignment="1">
      <alignment horizontal="right" vertical="top"/>
    </xf>
    <xf numFmtId="165" fontId="17" fillId="0" borderId="1" xfId="0" applyNumberFormat="1" applyFont="1" applyFill="1" applyBorder="1" applyAlignment="1">
      <alignment horizontal="right" vertical="top" wrapText="1"/>
    </xf>
    <xf numFmtId="165" fontId="12" fillId="0" borderId="1" xfId="0" applyNumberFormat="1" applyFont="1" applyFill="1" applyBorder="1" applyAlignment="1">
      <alignment horizontal="right"/>
    </xf>
    <xf numFmtId="165" fontId="10" fillId="0" borderId="1" xfId="0" applyNumberFormat="1" applyFont="1" applyFill="1" applyBorder="1" applyAlignment="1">
      <alignment horizontal="right"/>
    </xf>
    <xf numFmtId="166" fontId="10" fillId="0" borderId="1" xfId="0" applyNumberFormat="1" applyFont="1" applyFill="1" applyBorder="1" applyAlignment="1">
      <alignment horizontal="right"/>
    </xf>
    <xf numFmtId="166" fontId="10" fillId="0" borderId="1" xfId="0" applyNumberFormat="1" applyFont="1" applyFill="1" applyBorder="1" applyAlignment="1">
      <alignment horizontal="center" vertical="top"/>
    </xf>
    <xf numFmtId="165" fontId="10" fillId="0" borderId="5" xfId="0" applyNumberFormat="1" applyFont="1" applyFill="1" applyBorder="1" applyAlignment="1">
      <alignment horizontal="right"/>
    </xf>
    <xf numFmtId="165" fontId="10" fillId="0" borderId="6" xfId="0" applyNumberFormat="1" applyFont="1" applyFill="1" applyBorder="1" applyAlignment="1">
      <alignment horizontal="right"/>
    </xf>
    <xf numFmtId="166" fontId="10" fillId="0" borderId="1" xfId="0" applyNumberFormat="1" applyFont="1" applyFill="1" applyBorder="1" applyAlignment="1">
      <alignment vertical="top"/>
    </xf>
    <xf numFmtId="0" fontId="10" fillId="0" borderId="6" xfId="0" applyFont="1" applyFill="1" applyBorder="1" applyAlignment="1">
      <alignment horizontal="center" vertical="center" wrapText="1"/>
    </xf>
    <xf numFmtId="0" fontId="10" fillId="0" borderId="8" xfId="0" applyFont="1" applyFill="1" applyBorder="1" applyAlignment="1">
      <alignment horizontal="center" vertical="center" wrapText="1"/>
    </xf>
    <xf numFmtId="165" fontId="16" fillId="0" borderId="2" xfId="0" applyNumberFormat="1" applyFont="1" applyFill="1" applyBorder="1" applyAlignment="1">
      <alignment horizontal="right" wrapText="1"/>
    </xf>
    <xf numFmtId="165" fontId="16" fillId="0" borderId="12" xfId="0" applyNumberFormat="1" applyFont="1" applyFill="1" applyBorder="1" applyAlignment="1">
      <alignment horizontal="right" wrapText="1"/>
    </xf>
    <xf numFmtId="165" fontId="12" fillId="0" borderId="2" xfId="0" applyNumberFormat="1" applyFont="1" applyFill="1" applyBorder="1" applyAlignment="1">
      <alignment horizontal="right" wrapText="1"/>
    </xf>
    <xf numFmtId="165" fontId="10" fillId="0" borderId="2" xfId="0" applyNumberFormat="1" applyFont="1" applyFill="1" applyBorder="1" applyAlignment="1">
      <alignment horizontal="right"/>
    </xf>
    <xf numFmtId="165" fontId="12" fillId="0" borderId="2" xfId="0" applyNumberFormat="1" applyFont="1" applyFill="1" applyBorder="1" applyAlignment="1">
      <alignment horizontal="right"/>
    </xf>
    <xf numFmtId="165" fontId="17" fillId="0" borderId="2" xfId="0" applyNumberFormat="1" applyFont="1" applyFill="1" applyBorder="1" applyAlignment="1">
      <alignment horizontal="right" wrapText="1"/>
    </xf>
    <xf numFmtId="165" fontId="10" fillId="0" borderId="2" xfId="0" applyNumberFormat="1" applyFont="1" applyFill="1" applyBorder="1" applyAlignment="1">
      <alignment horizontal="right" wrapText="1"/>
    </xf>
    <xf numFmtId="165" fontId="17" fillId="0" borderId="2" xfId="0" applyNumberFormat="1" applyFont="1" applyFill="1" applyBorder="1" applyAlignment="1">
      <alignment horizontal="right" vertical="top" wrapText="1"/>
    </xf>
    <xf numFmtId="165" fontId="10" fillId="0" borderId="7" xfId="0" applyNumberFormat="1" applyFont="1" applyFill="1" applyBorder="1" applyAlignment="1">
      <alignment horizontal="right"/>
    </xf>
    <xf numFmtId="165" fontId="2" fillId="0" borderId="1" xfId="0" applyNumberFormat="1" applyFont="1" applyFill="1" applyBorder="1" applyAlignment="1">
      <alignment horizontal="right" wrapText="1"/>
    </xf>
    <xf numFmtId="164" fontId="2" fillId="0" borderId="2" xfId="0" applyNumberFormat="1" applyFont="1" applyFill="1" applyBorder="1" applyAlignment="1">
      <alignment horizontal="right" wrapText="1"/>
    </xf>
    <xf numFmtId="165" fontId="18" fillId="0" borderId="1" xfId="0" applyNumberFormat="1" applyFont="1" applyFill="1" applyBorder="1" applyAlignment="1">
      <alignment horizontal="right" wrapText="1"/>
    </xf>
    <xf numFmtId="164" fontId="2" fillId="0" borderId="1" xfId="0" applyNumberFormat="1" applyFont="1" applyFill="1" applyBorder="1" applyAlignment="1">
      <alignment horizontal="right" wrapText="1"/>
    </xf>
    <xf numFmtId="49" fontId="2" fillId="3" borderId="17" xfId="0" applyNumberFormat="1" applyFont="1" applyFill="1" applyBorder="1" applyAlignment="1">
      <alignment horizontal="left" vertical="top" wrapText="1"/>
    </xf>
    <xf numFmtId="164" fontId="2" fillId="0" borderId="0" xfId="0" applyNumberFormat="1" applyFont="1" applyFill="1" applyBorder="1" applyAlignment="1">
      <alignment horizontal="right" wrapText="1"/>
    </xf>
    <xf numFmtId="0" fontId="6" fillId="0" borderId="1" xfId="0" applyFont="1" applyBorder="1" applyAlignment="1">
      <alignment horizontal="justify" vertical="top" wrapText="1"/>
    </xf>
    <xf numFmtId="0" fontId="5" fillId="0" borderId="5" xfId="0" applyFont="1" applyBorder="1" applyAlignment="1">
      <alignment horizontal="center"/>
    </xf>
    <xf numFmtId="0" fontId="10" fillId="0" borderId="0" xfId="0" applyFont="1" applyBorder="1" applyAlignment="1">
      <alignment vertical="top" wrapText="1"/>
    </xf>
    <xf numFmtId="0" fontId="4" fillId="0" borderId="1" xfId="0" applyFont="1" applyBorder="1" applyAlignment="1">
      <alignment horizontal="center" vertical="center"/>
    </xf>
    <xf numFmtId="0" fontId="20" fillId="0" borderId="19" xfId="0" applyFont="1" applyBorder="1" applyAlignment="1">
      <alignment horizontal="center" vertical="center" wrapText="1"/>
    </xf>
    <xf numFmtId="0" fontId="20" fillId="0" borderId="1" xfId="0" applyFont="1" applyBorder="1" applyAlignment="1">
      <alignment vertical="center" wrapText="1"/>
    </xf>
    <xf numFmtId="0" fontId="20" fillId="0" borderId="1" xfId="0" applyFont="1" applyBorder="1" applyAlignment="1">
      <alignment horizontal="center" vertical="center" wrapText="1"/>
    </xf>
    <xf numFmtId="0" fontId="20" fillId="4" borderId="1" xfId="0" applyFont="1" applyFill="1" applyBorder="1" applyAlignment="1">
      <alignment horizontal="center" vertical="center" wrapText="1"/>
    </xf>
    <xf numFmtId="0" fontId="20" fillId="0" borderId="20" xfId="0" applyFont="1" applyBorder="1" applyAlignment="1">
      <alignment horizontal="center" vertical="center" wrapText="1"/>
    </xf>
    <xf numFmtId="0" fontId="4" fillId="0" borderId="2" xfId="0" applyFont="1" applyBorder="1" applyAlignment="1">
      <alignment horizontal="center" vertical="center"/>
    </xf>
    <xf numFmtId="0" fontId="4" fillId="0" borderId="1" xfId="0" applyFont="1" applyBorder="1" applyAlignment="1">
      <alignment horizontal="justify" vertical="top" wrapText="1"/>
    </xf>
    <xf numFmtId="0" fontId="6" fillId="0" borderId="1" xfId="0" applyFont="1" applyBorder="1" applyAlignment="1">
      <alignment wrapText="1"/>
    </xf>
    <xf numFmtId="0" fontId="20" fillId="0" borderId="1" xfId="0" applyFont="1" applyBorder="1" applyAlignment="1">
      <alignment horizontal="left" vertical="center" wrapText="1"/>
    </xf>
    <xf numFmtId="0" fontId="4" fillId="0" borderId="1" xfId="0" applyFont="1" applyBorder="1"/>
    <xf numFmtId="0" fontId="4" fillId="0" borderId="6" xfId="0" applyFont="1" applyBorder="1"/>
    <xf numFmtId="0" fontId="20" fillId="4" borderId="1" xfId="0" applyFont="1" applyFill="1" applyBorder="1" applyAlignment="1">
      <alignment horizontal="center" wrapText="1"/>
    </xf>
    <xf numFmtId="0" fontId="4" fillId="0" borderId="7" xfId="0" applyFont="1" applyBorder="1" applyAlignment="1">
      <alignment horizontal="center" vertical="center"/>
    </xf>
    <xf numFmtId="0" fontId="20" fillId="0" borderId="5" xfId="0" applyFont="1" applyBorder="1" applyAlignment="1">
      <alignment vertical="center" wrapText="1"/>
    </xf>
    <xf numFmtId="0" fontId="20" fillId="0" borderId="5" xfId="0" applyFont="1" applyBorder="1" applyAlignment="1">
      <alignment horizontal="center" vertical="center" wrapText="1"/>
    </xf>
    <xf numFmtId="0" fontId="20" fillId="0" borderId="5" xfId="0" applyFont="1" applyBorder="1" applyAlignment="1">
      <alignment horizontal="left" vertical="center" wrapText="1"/>
    </xf>
    <xf numFmtId="0" fontId="6" fillId="0" borderId="5" xfId="0" applyFont="1" applyBorder="1" applyAlignment="1">
      <alignment wrapText="1"/>
    </xf>
    <xf numFmtId="0" fontId="6" fillId="0" borderId="4" xfId="0" applyFont="1" applyBorder="1" applyAlignment="1">
      <alignment wrapText="1"/>
    </xf>
    <xf numFmtId="0" fontId="19" fillId="0" borderId="1" xfId="0" applyFont="1" applyBorder="1" applyAlignment="1">
      <alignment vertical="top" wrapText="1"/>
    </xf>
    <xf numFmtId="0" fontId="4" fillId="0" borderId="1" xfId="0" applyFont="1" applyBorder="1" applyAlignment="1">
      <alignment horizontal="center" vertical="center" wrapText="1"/>
    </xf>
    <xf numFmtId="0" fontId="11" fillId="0" borderId="0" xfId="0" applyFont="1" applyAlignment="1">
      <alignment wrapText="1"/>
    </xf>
    <xf numFmtId="0" fontId="23" fillId="0" borderId="0" xfId="0" applyFont="1" applyAlignment="1">
      <alignment horizontal="center" vertical="center" wrapText="1"/>
    </xf>
    <xf numFmtId="0" fontId="4" fillId="0" borderId="5" xfId="0" applyFont="1" applyBorder="1" applyAlignment="1">
      <alignment horizontal="center" vertical="center"/>
    </xf>
    <xf numFmtId="0" fontId="11" fillId="0" borderId="1" xfId="0" applyFont="1" applyBorder="1" applyAlignment="1">
      <alignment horizontal="center" vertical="center"/>
    </xf>
    <xf numFmtId="0" fontId="6" fillId="0" borderId="0" xfId="0" applyFont="1" applyAlignment="1">
      <alignment wrapText="1"/>
    </xf>
    <xf numFmtId="0" fontId="20" fillId="0" borderId="22" xfId="0" applyFont="1" applyBorder="1" applyAlignment="1">
      <alignment horizontal="center" vertical="center" wrapText="1"/>
    </xf>
    <xf numFmtId="0" fontId="4" fillId="0" borderId="1" xfId="0" applyFont="1" applyBorder="1" applyAlignment="1">
      <alignment wrapText="1"/>
    </xf>
    <xf numFmtId="166" fontId="10" fillId="0" borderId="2" xfId="0" applyNumberFormat="1" applyFont="1" applyFill="1" applyBorder="1" applyAlignment="1">
      <alignment horizontal="right"/>
    </xf>
    <xf numFmtId="0" fontId="10" fillId="0" borderId="0" xfId="0" applyFont="1" applyAlignment="1">
      <alignment horizontal="left" vertical="center" wrapText="1"/>
    </xf>
    <xf numFmtId="0" fontId="20" fillId="2" borderId="1" xfId="0" applyFont="1" applyFill="1" applyBorder="1" applyAlignment="1">
      <alignment horizontal="center" vertical="center" wrapText="1"/>
    </xf>
    <xf numFmtId="0" fontId="20" fillId="2" borderId="1" xfId="0" applyFont="1" applyFill="1" applyBorder="1" applyAlignment="1">
      <alignment vertical="center" wrapText="1"/>
    </xf>
    <xf numFmtId="0" fontId="4" fillId="2" borderId="1" xfId="0" applyFont="1" applyFill="1" applyBorder="1" applyAlignment="1">
      <alignment horizontal="center" vertical="center"/>
    </xf>
    <xf numFmtId="0" fontId="4" fillId="0" borderId="0" xfId="0" applyFont="1" applyAlignment="1">
      <alignment horizontal="left" wrapText="1"/>
    </xf>
    <xf numFmtId="0" fontId="10" fillId="0" borderId="1" xfId="0" applyFont="1" applyBorder="1" applyAlignment="1">
      <alignment horizontal="center" wrapText="1"/>
    </xf>
    <xf numFmtId="0" fontId="10" fillId="0" borderId="12" xfId="0" applyFont="1" applyBorder="1" applyAlignment="1">
      <alignment horizontal="center" wrapText="1"/>
    </xf>
    <xf numFmtId="0" fontId="7" fillId="0" borderId="0" xfId="0" applyFont="1" applyAlignment="1">
      <alignment horizontal="center" wrapText="1"/>
    </xf>
    <xf numFmtId="0" fontId="7" fillId="0" borderId="0" xfId="0" applyFont="1" applyAlignment="1">
      <alignment horizontal="center"/>
    </xf>
    <xf numFmtId="0" fontId="10" fillId="0" borderId="8" xfId="0" applyFont="1" applyBorder="1" applyAlignment="1">
      <alignment horizontal="center"/>
    </xf>
    <xf numFmtId="0" fontId="10" fillId="0" borderId="10" xfId="0" applyFont="1" applyBorder="1" applyAlignment="1">
      <alignment horizontal="center"/>
    </xf>
    <xf numFmtId="0" fontId="10" fillId="0" borderId="18" xfId="0" applyFont="1" applyBorder="1" applyAlignment="1">
      <alignment horizontal="center"/>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49" fontId="10" fillId="0" borderId="1" xfId="0" applyNumberFormat="1" applyFont="1" applyBorder="1" applyAlignment="1">
      <alignment horizontal="center" vertical="center"/>
    </xf>
    <xf numFmtId="0" fontId="4" fillId="0" borderId="2" xfId="0" applyFont="1" applyBorder="1" applyAlignment="1">
      <alignment horizontal="justify" vertical="top"/>
    </xf>
    <xf numFmtId="0" fontId="4" fillId="0" borderId="3" xfId="0" applyFont="1" applyBorder="1" applyAlignment="1">
      <alignment horizontal="justify" vertical="top"/>
    </xf>
    <xf numFmtId="0" fontId="4" fillId="0" borderId="4" xfId="0" applyFont="1" applyBorder="1" applyAlignment="1">
      <alignment horizontal="justify" vertical="top"/>
    </xf>
    <xf numFmtId="0" fontId="10" fillId="0" borderId="1" xfId="0" applyFont="1" applyBorder="1" applyAlignment="1">
      <alignment horizontal="center" vertical="top"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4" fillId="0" borderId="1" xfId="0" applyFont="1" applyBorder="1" applyAlignment="1">
      <alignment horizontal="center" vertical="top"/>
    </xf>
    <xf numFmtId="0" fontId="6" fillId="0" borderId="0" xfId="0" applyFont="1" applyAlignment="1">
      <alignment horizontal="left" wrapText="1"/>
    </xf>
    <xf numFmtId="0" fontId="6" fillId="0" borderId="0" xfId="0" applyFont="1" applyAlignment="1">
      <alignment horizontal="left"/>
    </xf>
    <xf numFmtId="0" fontId="6" fillId="0" borderId="0" xfId="0" applyFont="1" applyAlignment="1">
      <alignment horizontal="right" wrapText="1"/>
    </xf>
    <xf numFmtId="0" fontId="10" fillId="0" borderId="0" xfId="0" applyFont="1" applyAlignment="1">
      <alignment horizontal="right"/>
    </xf>
    <xf numFmtId="0" fontId="4" fillId="0" borderId="5" xfId="0" applyFont="1" applyBorder="1" applyAlignment="1">
      <alignment horizontal="justify" vertical="top"/>
    </xf>
    <xf numFmtId="0" fontId="4" fillId="0" borderId="6" xfId="0" applyFont="1" applyBorder="1" applyAlignment="1">
      <alignment horizontal="justify" vertical="top"/>
    </xf>
    <xf numFmtId="0" fontId="4" fillId="0" borderId="1" xfId="0" applyFont="1" applyBorder="1" applyAlignment="1">
      <alignment horizontal="justify" vertical="top"/>
    </xf>
    <xf numFmtId="49" fontId="10" fillId="0" borderId="2" xfId="0" applyNumberFormat="1" applyFont="1" applyBorder="1" applyAlignment="1">
      <alignment horizontal="center" vertical="center" wrapText="1"/>
    </xf>
    <xf numFmtId="49" fontId="10" fillId="0" borderId="3" xfId="0" applyNumberFormat="1" applyFont="1" applyBorder="1" applyAlignment="1">
      <alignment horizontal="center" vertical="center" wrapText="1"/>
    </xf>
    <xf numFmtId="49" fontId="10" fillId="0" borderId="4"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49" fontId="10" fillId="0" borderId="7" xfId="0" applyNumberFormat="1" applyFont="1" applyBorder="1" applyAlignment="1">
      <alignment horizontal="center" vertical="center" wrapText="1"/>
    </xf>
    <xf numFmtId="49" fontId="10" fillId="0" borderId="14" xfId="0" applyNumberFormat="1" applyFont="1" applyBorder="1" applyAlignment="1">
      <alignment horizontal="center" vertical="center" wrapText="1"/>
    </xf>
    <xf numFmtId="0" fontId="10" fillId="0" borderId="7" xfId="0" applyFont="1" applyBorder="1" applyAlignment="1">
      <alignment horizontal="center" vertical="center" wrapText="1"/>
    </xf>
    <xf numFmtId="0" fontId="10" fillId="0" borderId="14" xfId="0" applyFont="1" applyBorder="1" applyAlignment="1">
      <alignment horizontal="center" vertical="center" wrapText="1"/>
    </xf>
    <xf numFmtId="49" fontId="10" fillId="0" borderId="11" xfId="0" applyNumberFormat="1" applyFont="1" applyBorder="1" applyAlignment="1">
      <alignment horizontal="center" vertical="center" wrapText="1"/>
    </xf>
    <xf numFmtId="49" fontId="10" fillId="0" borderId="0"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10" fillId="0" borderId="4" xfId="0" applyNumberFormat="1" applyFont="1" applyBorder="1" applyAlignment="1">
      <alignment horizontal="center" vertical="center" wrapText="1"/>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2" xfId="0" applyFont="1" applyBorder="1" applyAlignment="1">
      <alignment horizontal="center"/>
    </xf>
    <xf numFmtId="0" fontId="21" fillId="0" borderId="14" xfId="0" applyFont="1" applyBorder="1" applyAlignment="1">
      <alignment horizontal="center"/>
    </xf>
    <xf numFmtId="0" fontId="21" fillId="0" borderId="2" xfId="0" applyFont="1" applyBorder="1" applyAlignment="1">
      <alignment horizontal="center" vertical="center"/>
    </xf>
    <xf numFmtId="0" fontId="4" fillId="0" borderId="3" xfId="0" applyFont="1" applyBorder="1" applyAlignment="1">
      <alignment horizontal="center" vertical="center"/>
    </xf>
    <xf numFmtId="0" fontId="21" fillId="0" borderId="8" xfId="0" applyFont="1" applyBorder="1" applyAlignment="1">
      <alignment horizontal="center" vertical="top"/>
    </xf>
    <xf numFmtId="0" fontId="21" fillId="0" borderId="0" xfId="0" applyFont="1" applyBorder="1" applyAlignment="1">
      <alignment horizontal="center" vertical="top"/>
    </xf>
    <xf numFmtId="0" fontId="21" fillId="0" borderId="2" xfId="0" applyFont="1" applyBorder="1" applyAlignment="1">
      <alignment horizontal="center" wrapText="1"/>
    </xf>
    <xf numFmtId="0" fontId="21" fillId="0" borderId="3" xfId="0" applyFont="1" applyBorder="1" applyAlignment="1">
      <alignment horizontal="center" wrapText="1"/>
    </xf>
    <xf numFmtId="0" fontId="21" fillId="0" borderId="7" xfId="0" applyFont="1" applyBorder="1" applyAlignment="1">
      <alignment horizontal="center" wrapText="1"/>
    </xf>
    <xf numFmtId="0" fontId="21" fillId="0" borderId="0" xfId="0" applyFont="1" applyBorder="1" applyAlignment="1">
      <alignment horizontal="center" wrapText="1"/>
    </xf>
    <xf numFmtId="0" fontId="21" fillId="0" borderId="8" xfId="0" applyFont="1" applyBorder="1" applyAlignment="1">
      <alignment horizontal="center" wrapText="1"/>
    </xf>
    <xf numFmtId="0" fontId="7" fillId="0" borderId="1" xfId="0" applyFont="1" applyBorder="1" applyAlignment="1">
      <alignment horizontal="center" vertical="top"/>
    </xf>
    <xf numFmtId="0" fontId="7" fillId="0" borderId="8" xfId="0" applyFont="1" applyBorder="1" applyAlignment="1">
      <alignment horizontal="center" vertical="top" wrapText="1"/>
    </xf>
    <xf numFmtId="0" fontId="7" fillId="0" borderId="10" xfId="0" applyFont="1" applyBorder="1" applyAlignment="1">
      <alignment horizontal="center" vertical="top" wrapText="1"/>
    </xf>
    <xf numFmtId="0" fontId="7" fillId="0" borderId="7" xfId="0" applyFont="1" applyBorder="1" applyAlignment="1">
      <alignment horizontal="center" vertical="top" wrapText="1"/>
    </xf>
    <xf numFmtId="0" fontId="7" fillId="0" borderId="14" xfId="0" applyFont="1" applyBorder="1" applyAlignment="1">
      <alignment horizontal="center" vertical="top" wrapText="1"/>
    </xf>
    <xf numFmtId="0" fontId="21" fillId="0" borderId="8" xfId="0" applyFont="1" applyBorder="1" applyAlignment="1">
      <alignment horizontal="center"/>
    </xf>
    <xf numFmtId="0" fontId="21" fillId="0" borderId="10" xfId="0" applyFont="1" applyBorder="1" applyAlignment="1">
      <alignment horizontal="center"/>
    </xf>
    <xf numFmtId="0" fontId="7" fillId="0" borderId="2" xfId="0" applyFont="1" applyBorder="1" applyAlignment="1">
      <alignment horizontal="center" vertical="top"/>
    </xf>
    <xf numFmtId="0" fontId="7" fillId="0" borderId="10" xfId="0" applyFont="1" applyBorder="1" applyAlignment="1">
      <alignment horizontal="center" vertical="top"/>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7" fillId="0" borderId="3" xfId="0" applyFont="1" applyBorder="1" applyAlignment="1">
      <alignment horizontal="center" vertical="top"/>
    </xf>
    <xf numFmtId="0" fontId="7" fillId="0" borderId="2" xfId="0" applyFont="1" applyBorder="1" applyAlignment="1">
      <alignment horizontal="center"/>
    </xf>
    <xf numFmtId="0" fontId="7" fillId="0" borderId="14" xfId="0" applyFont="1" applyBorder="1" applyAlignment="1">
      <alignment horizontal="center"/>
    </xf>
    <xf numFmtId="0" fontId="7" fillId="0" borderId="14" xfId="0" applyFont="1" applyBorder="1" applyAlignment="1">
      <alignment horizontal="center" vertical="top"/>
    </xf>
    <xf numFmtId="0" fontId="7" fillId="0" borderId="4" xfId="0" applyFont="1" applyBorder="1" applyAlignment="1">
      <alignment horizontal="center" vertical="top"/>
    </xf>
    <xf numFmtId="0" fontId="10" fillId="0" borderId="15" xfId="0" applyFont="1" applyBorder="1" applyAlignment="1">
      <alignment horizontal="left" vertical="top" wrapText="1"/>
    </xf>
    <xf numFmtId="0" fontId="2" fillId="0" borderId="0" xfId="0" applyFont="1" applyAlignment="1">
      <alignment horizontal="right"/>
    </xf>
    <xf numFmtId="0" fontId="10" fillId="0" borderId="1" xfId="0" applyFont="1" applyBorder="1" applyAlignment="1">
      <alignment horizontal="left" vertical="top" wrapText="1"/>
    </xf>
    <xf numFmtId="49" fontId="18" fillId="0" borderId="5" xfId="0" applyNumberFormat="1" applyFont="1" applyBorder="1" applyAlignment="1">
      <alignment horizontal="left" vertical="top" wrapText="1"/>
    </xf>
    <xf numFmtId="49" fontId="18" fillId="0" borderId="6" xfId="0" applyNumberFormat="1" applyFont="1" applyBorder="1" applyAlignment="1">
      <alignment horizontal="left" vertical="top" wrapText="1"/>
    </xf>
    <xf numFmtId="0" fontId="12" fillId="0" borderId="15" xfId="0" applyFont="1" applyBorder="1" applyAlignment="1">
      <alignment horizontal="left" vertical="top" wrapText="1"/>
    </xf>
    <xf numFmtId="0" fontId="12" fillId="0" borderId="1" xfId="0" applyFont="1" applyBorder="1" applyAlignment="1">
      <alignment horizontal="left" vertical="top"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0" borderId="1" xfId="0" applyFont="1" applyBorder="1" applyAlignment="1">
      <alignment horizontal="center" vertical="center" wrapText="1"/>
    </xf>
    <xf numFmtId="0" fontId="9" fillId="0" borderId="1" xfId="1" applyFont="1" applyBorder="1" applyAlignment="1">
      <alignment horizontal="center" vertical="center" wrapText="1"/>
    </xf>
    <xf numFmtId="0" fontId="2" fillId="2" borderId="1" xfId="0" applyFont="1" applyFill="1" applyBorder="1" applyAlignment="1">
      <alignment horizontal="center" vertical="center" wrapText="1"/>
    </xf>
    <xf numFmtId="0" fontId="15" fillId="0" borderId="1" xfId="0" applyFont="1" applyFill="1" applyBorder="1" applyAlignment="1" applyProtection="1">
      <alignment horizontal="left" vertical="top" wrapText="1"/>
      <protection locked="0"/>
    </xf>
    <xf numFmtId="0" fontId="15" fillId="0" borderId="5" xfId="0" applyFont="1" applyFill="1" applyBorder="1" applyAlignment="1" applyProtection="1">
      <alignment horizontal="left" vertical="top" wrapText="1"/>
      <protection locked="0"/>
    </xf>
    <xf numFmtId="0" fontId="15" fillId="0" borderId="5" xfId="0" applyFont="1" applyFill="1" applyBorder="1" applyAlignment="1" applyProtection="1">
      <alignment horizontal="center" vertical="top" wrapText="1"/>
      <protection locked="0"/>
    </xf>
    <xf numFmtId="0" fontId="15" fillId="0" borderId="9" xfId="0" applyFont="1" applyFill="1" applyBorder="1" applyAlignment="1" applyProtection="1">
      <alignment horizontal="center" vertical="top" wrapText="1"/>
      <protection locked="0"/>
    </xf>
    <xf numFmtId="0" fontId="15" fillId="0" borderId="6" xfId="0" applyFont="1" applyFill="1" applyBorder="1" applyAlignment="1" applyProtection="1">
      <alignment horizontal="center" vertical="top" wrapText="1"/>
      <protection locked="0"/>
    </xf>
    <xf numFmtId="0" fontId="10" fillId="0" borderId="16" xfId="0" applyFont="1" applyBorder="1" applyAlignment="1">
      <alignment horizontal="left" vertical="top" wrapText="1"/>
    </xf>
    <xf numFmtId="0" fontId="10" fillId="0" borderId="13" xfId="0" applyFont="1" applyBorder="1" applyAlignment="1">
      <alignment horizontal="left" vertical="top" wrapText="1"/>
    </xf>
    <xf numFmtId="0" fontId="15" fillId="0" borderId="6" xfId="0" applyFont="1" applyFill="1" applyBorder="1" applyAlignment="1" applyProtection="1">
      <alignment horizontal="left" vertical="top" wrapText="1"/>
      <protection locked="0"/>
    </xf>
    <xf numFmtId="0" fontId="12" fillId="0" borderId="6" xfId="0" applyFont="1" applyBorder="1" applyAlignment="1">
      <alignment horizontal="left" vertical="top" wrapText="1"/>
    </xf>
    <xf numFmtId="0" fontId="10" fillId="0" borderId="23" xfId="0" applyFont="1" applyBorder="1" applyAlignment="1">
      <alignment horizontal="left" vertical="top" wrapText="1"/>
    </xf>
    <xf numFmtId="0" fontId="11" fillId="0" borderId="5"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6" xfId="0" applyFont="1" applyBorder="1" applyAlignment="1">
      <alignment horizontal="center" vertical="center" wrapText="1"/>
    </xf>
  </cellXfs>
  <cellStyles count="3">
    <cellStyle name="ex68" xfId="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1"/>
  <sheetViews>
    <sheetView workbookViewId="0">
      <selection activeCell="H3" sqref="H3"/>
    </sheetView>
  </sheetViews>
  <sheetFormatPr defaultRowHeight="15" x14ac:dyDescent="0.25"/>
  <cols>
    <col min="1" max="1" width="9.140625" customWidth="1"/>
    <col min="2" max="2" width="20" customWidth="1"/>
    <col min="3" max="3" width="34.140625" customWidth="1"/>
    <col min="4" max="4" width="19" customWidth="1"/>
    <col min="5" max="5" width="13.5703125" customWidth="1"/>
    <col min="6" max="6" width="16.42578125" customWidth="1"/>
    <col min="7" max="7" width="27.140625" customWidth="1"/>
  </cols>
  <sheetData>
    <row r="1" spans="1:24" ht="33.75" customHeight="1" x14ac:dyDescent="0.25">
      <c r="F1" s="120" t="s">
        <v>217</v>
      </c>
      <c r="G1" s="120"/>
    </row>
    <row r="2" spans="1:24" ht="15.75" customHeight="1" x14ac:dyDescent="0.25">
      <c r="G2" s="19" t="s">
        <v>24</v>
      </c>
    </row>
    <row r="3" spans="1:24" ht="47.25" customHeight="1" x14ac:dyDescent="0.25">
      <c r="A3" s="2" t="s">
        <v>6</v>
      </c>
      <c r="B3" s="123" t="s">
        <v>7</v>
      </c>
      <c r="C3" s="124"/>
      <c r="D3" s="124"/>
      <c r="E3" s="124"/>
      <c r="F3" s="124"/>
      <c r="G3" s="124"/>
      <c r="H3" s="3"/>
      <c r="I3" s="3"/>
      <c r="J3" s="3"/>
      <c r="K3" s="3"/>
      <c r="L3" s="3"/>
      <c r="M3" s="3"/>
      <c r="N3" s="3"/>
      <c r="O3" s="3"/>
      <c r="P3" s="3"/>
      <c r="Q3" s="3"/>
      <c r="R3" s="3"/>
      <c r="S3" s="3"/>
      <c r="T3" s="3"/>
      <c r="U3" s="3"/>
      <c r="V3" s="3"/>
      <c r="W3" s="3"/>
      <c r="X3" s="3"/>
    </row>
    <row r="4" spans="1:24" ht="15.75" x14ac:dyDescent="0.25">
      <c r="B4" s="4"/>
      <c r="C4" s="4"/>
      <c r="D4" s="4"/>
      <c r="E4" s="4"/>
      <c r="F4" s="4"/>
      <c r="G4" s="4"/>
    </row>
    <row r="5" spans="1:24" ht="80.25" customHeight="1" x14ac:dyDescent="0.25">
      <c r="B5" s="5" t="s">
        <v>0</v>
      </c>
      <c r="C5" s="5" t="s">
        <v>5</v>
      </c>
      <c r="D5" s="5" t="s">
        <v>1</v>
      </c>
      <c r="E5" s="5" t="s">
        <v>2</v>
      </c>
      <c r="F5" s="5" t="s">
        <v>3</v>
      </c>
      <c r="G5" s="5" t="s">
        <v>4</v>
      </c>
    </row>
    <row r="6" spans="1:24" ht="18.75" x14ac:dyDescent="0.3">
      <c r="B6" s="85">
        <v>1</v>
      </c>
      <c r="C6" s="85">
        <v>2</v>
      </c>
      <c r="D6" s="85">
        <v>3</v>
      </c>
      <c r="E6" s="85">
        <v>4</v>
      </c>
      <c r="F6" s="85">
        <v>5</v>
      </c>
      <c r="G6" s="85">
        <v>6</v>
      </c>
    </row>
    <row r="7" spans="1:24" ht="33" customHeight="1" x14ac:dyDescent="0.25">
      <c r="B7" s="128" t="s">
        <v>143</v>
      </c>
      <c r="C7" s="129"/>
      <c r="D7" s="129"/>
      <c r="E7" s="129"/>
      <c r="F7" s="129"/>
      <c r="G7" s="130"/>
      <c r="H7" s="86"/>
      <c r="I7" s="86"/>
      <c r="J7" s="86"/>
      <c r="K7" s="86"/>
      <c r="L7" s="86"/>
    </row>
    <row r="8" spans="1:24" ht="15" customHeight="1" x14ac:dyDescent="0.25">
      <c r="B8" s="125" t="s">
        <v>25</v>
      </c>
      <c r="C8" s="126"/>
      <c r="D8" s="126"/>
      <c r="E8" s="126"/>
      <c r="F8" s="126"/>
      <c r="G8" s="127"/>
    </row>
    <row r="9" spans="1:24" ht="60.75" customHeight="1" x14ac:dyDescent="0.25">
      <c r="B9" s="24" t="s">
        <v>37</v>
      </c>
      <c r="C9" s="22" t="s">
        <v>26</v>
      </c>
      <c r="D9" s="5" t="s">
        <v>42</v>
      </c>
      <c r="E9" s="25" t="s">
        <v>36</v>
      </c>
      <c r="F9" s="22" t="s">
        <v>31</v>
      </c>
      <c r="G9" s="22" t="s">
        <v>32</v>
      </c>
    </row>
    <row r="10" spans="1:24" ht="78" customHeight="1" x14ac:dyDescent="0.25">
      <c r="B10" s="24" t="s">
        <v>23</v>
      </c>
      <c r="C10" s="23" t="s">
        <v>27</v>
      </c>
      <c r="D10" s="116" t="s">
        <v>114</v>
      </c>
      <c r="E10" s="25" t="s">
        <v>36</v>
      </c>
      <c r="F10" s="22" t="s">
        <v>31</v>
      </c>
      <c r="G10" s="90" t="s">
        <v>214</v>
      </c>
    </row>
    <row r="11" spans="1:24" ht="89.25" customHeight="1" x14ac:dyDescent="0.25">
      <c r="B11" s="24" t="s">
        <v>38</v>
      </c>
      <c r="C11" s="26" t="s">
        <v>28</v>
      </c>
      <c r="D11" s="5" t="s">
        <v>43</v>
      </c>
      <c r="E11" s="25" t="s">
        <v>36</v>
      </c>
      <c r="F11" s="26" t="s">
        <v>31</v>
      </c>
      <c r="G11" s="22" t="s">
        <v>34</v>
      </c>
    </row>
    <row r="12" spans="1:24" ht="53.25" customHeight="1" x14ac:dyDescent="0.25">
      <c r="B12" s="24" t="s">
        <v>39</v>
      </c>
      <c r="C12" s="84" t="s">
        <v>142</v>
      </c>
      <c r="D12" s="84" t="s">
        <v>142</v>
      </c>
      <c r="E12" s="25" t="s">
        <v>36</v>
      </c>
      <c r="F12" s="26" t="s">
        <v>31</v>
      </c>
      <c r="G12" s="106" t="s">
        <v>141</v>
      </c>
    </row>
    <row r="13" spans="1:24" ht="108" customHeight="1" x14ac:dyDescent="0.25">
      <c r="B13" s="24" t="s">
        <v>40</v>
      </c>
      <c r="C13" s="26" t="s">
        <v>29</v>
      </c>
      <c r="D13" s="1" t="s">
        <v>44</v>
      </c>
      <c r="E13" s="25" t="s">
        <v>36</v>
      </c>
      <c r="F13" s="26" t="s">
        <v>31</v>
      </c>
      <c r="G13" s="26" t="s">
        <v>35</v>
      </c>
    </row>
    <row r="14" spans="1:24" ht="107.25" customHeight="1" x14ac:dyDescent="0.25">
      <c r="B14" s="24" t="s">
        <v>41</v>
      </c>
      <c r="C14" s="26" t="s">
        <v>30</v>
      </c>
      <c r="D14" s="5" t="s">
        <v>45</v>
      </c>
      <c r="E14" s="25" t="s">
        <v>36</v>
      </c>
      <c r="F14" s="26" t="s">
        <v>31</v>
      </c>
      <c r="G14" s="26" t="s">
        <v>35</v>
      </c>
    </row>
    <row r="15" spans="1:24" x14ac:dyDescent="0.25">
      <c r="B15" s="121" t="s">
        <v>46</v>
      </c>
      <c r="C15" s="121"/>
      <c r="D15" s="121"/>
      <c r="E15" s="121"/>
      <c r="F15" s="121"/>
      <c r="G15" s="122"/>
    </row>
    <row r="16" spans="1:24" ht="60" x14ac:dyDescent="0.25">
      <c r="B16" s="24" t="s">
        <v>48</v>
      </c>
      <c r="C16" s="26" t="s">
        <v>201</v>
      </c>
      <c r="D16" s="26" t="s">
        <v>201</v>
      </c>
      <c r="E16" s="25" t="s">
        <v>36</v>
      </c>
      <c r="F16" s="26" t="s">
        <v>31</v>
      </c>
      <c r="G16" s="107" t="s">
        <v>215</v>
      </c>
    </row>
    <row r="17" spans="2:7" ht="75" x14ac:dyDescent="0.25">
      <c r="B17" s="24" t="s">
        <v>49</v>
      </c>
      <c r="C17" s="26" t="s">
        <v>47</v>
      </c>
      <c r="D17" s="21" t="s">
        <v>52</v>
      </c>
      <c r="E17" s="25" t="s">
        <v>36</v>
      </c>
      <c r="F17" s="26" t="s">
        <v>31</v>
      </c>
      <c r="G17" s="22" t="s">
        <v>216</v>
      </c>
    </row>
    <row r="18" spans="2:7" ht="64.5" customHeight="1" x14ac:dyDescent="0.25">
      <c r="B18" s="24" t="s">
        <v>50</v>
      </c>
      <c r="C18" s="26" t="s">
        <v>53</v>
      </c>
      <c r="D18" s="5" t="s">
        <v>54</v>
      </c>
      <c r="E18" s="25" t="s">
        <v>36</v>
      </c>
      <c r="F18" s="26" t="s">
        <v>31</v>
      </c>
      <c r="G18" s="26" t="s">
        <v>172</v>
      </c>
    </row>
    <row r="19" spans="2:7" ht="35.25" customHeight="1" x14ac:dyDescent="0.25">
      <c r="B19" s="121" t="s">
        <v>55</v>
      </c>
      <c r="C19" s="121"/>
      <c r="D19" s="121"/>
      <c r="E19" s="121"/>
      <c r="F19" s="121"/>
      <c r="G19" s="122"/>
    </row>
    <row r="20" spans="2:7" ht="91.5" customHeight="1" x14ac:dyDescent="0.25">
      <c r="B20" s="24" t="s">
        <v>57</v>
      </c>
      <c r="C20" s="22" t="s">
        <v>56</v>
      </c>
      <c r="D20" s="28" t="s">
        <v>59</v>
      </c>
      <c r="E20" s="25" t="s">
        <v>36</v>
      </c>
      <c r="F20" s="29" t="s">
        <v>31</v>
      </c>
      <c r="G20" s="29" t="s">
        <v>58</v>
      </c>
    </row>
    <row r="21" spans="2:7" ht="35.25" customHeight="1" x14ac:dyDescent="0.25">
      <c r="B21" s="121" t="s">
        <v>202</v>
      </c>
      <c r="C21" s="121"/>
      <c r="D21" s="121"/>
      <c r="E21" s="121"/>
      <c r="F21" s="121"/>
      <c r="G21" s="122"/>
    </row>
    <row r="22" spans="2:7" ht="71.25" customHeight="1" x14ac:dyDescent="0.25">
      <c r="B22" s="24" t="s">
        <v>64</v>
      </c>
      <c r="C22" s="22" t="s">
        <v>60</v>
      </c>
      <c r="D22" s="21" t="s">
        <v>72</v>
      </c>
      <c r="E22" s="25" t="s">
        <v>36</v>
      </c>
      <c r="F22" s="29" t="s">
        <v>31</v>
      </c>
      <c r="G22" s="107" t="s">
        <v>204</v>
      </c>
    </row>
    <row r="23" spans="2:7" ht="64.5" customHeight="1" x14ac:dyDescent="0.25">
      <c r="B23" s="24" t="s">
        <v>66</v>
      </c>
      <c r="C23" s="22" t="s">
        <v>61</v>
      </c>
      <c r="D23" s="5" t="s">
        <v>54</v>
      </c>
      <c r="E23" s="25" t="s">
        <v>36</v>
      </c>
      <c r="F23" s="29" t="s">
        <v>31</v>
      </c>
      <c r="G23" s="107" t="s">
        <v>204</v>
      </c>
    </row>
    <row r="24" spans="2:7" ht="101.25" customHeight="1" x14ac:dyDescent="0.25">
      <c r="B24" s="24" t="s">
        <v>67</v>
      </c>
      <c r="C24" s="26" t="s">
        <v>62</v>
      </c>
      <c r="D24" s="21" t="s">
        <v>73</v>
      </c>
      <c r="E24" s="25" t="s">
        <v>36</v>
      </c>
      <c r="F24" s="29" t="s">
        <v>31</v>
      </c>
      <c r="G24" s="26" t="s">
        <v>70</v>
      </c>
    </row>
    <row r="25" spans="2:7" ht="104.25" customHeight="1" x14ac:dyDescent="0.25">
      <c r="B25" s="24" t="s">
        <v>68</v>
      </c>
      <c r="C25" s="26" t="s">
        <v>63</v>
      </c>
      <c r="D25" s="27" t="s">
        <v>74</v>
      </c>
      <c r="E25" s="25" t="s">
        <v>36</v>
      </c>
      <c r="F25" s="29" t="s">
        <v>31</v>
      </c>
      <c r="G25" s="30" t="s">
        <v>71</v>
      </c>
    </row>
    <row r="26" spans="2:7" ht="104.25" customHeight="1" x14ac:dyDescent="0.25">
      <c r="B26" s="24" t="s">
        <v>69</v>
      </c>
      <c r="C26" s="22" t="s">
        <v>65</v>
      </c>
      <c r="D26" s="27" t="s">
        <v>51</v>
      </c>
      <c r="E26" s="25" t="s">
        <v>36</v>
      </c>
      <c r="F26" s="29" t="s">
        <v>31</v>
      </c>
      <c r="G26" s="29" t="s">
        <v>33</v>
      </c>
    </row>
    <row r="27" spans="2:7" ht="135.75" customHeight="1" x14ac:dyDescent="0.25">
      <c r="B27" s="24" t="s">
        <v>203</v>
      </c>
      <c r="C27" s="109" t="s">
        <v>205</v>
      </c>
      <c r="D27" s="108" t="s">
        <v>205</v>
      </c>
      <c r="E27" s="25" t="s">
        <v>36</v>
      </c>
      <c r="F27" s="29" t="s">
        <v>31</v>
      </c>
      <c r="G27" s="107" t="s">
        <v>204</v>
      </c>
    </row>
    <row r="28" spans="2:7" ht="35.25" customHeight="1" x14ac:dyDescent="0.25">
      <c r="B28" s="121" t="s">
        <v>75</v>
      </c>
      <c r="C28" s="121"/>
      <c r="D28" s="121"/>
      <c r="E28" s="121"/>
      <c r="F28" s="121"/>
      <c r="G28" s="122"/>
    </row>
    <row r="29" spans="2:7" ht="126" x14ac:dyDescent="0.25">
      <c r="B29" s="24" t="s">
        <v>76</v>
      </c>
      <c r="C29" s="26" t="s">
        <v>79</v>
      </c>
      <c r="D29" s="5" t="s">
        <v>83</v>
      </c>
      <c r="E29" s="25" t="s">
        <v>36</v>
      </c>
      <c r="F29" s="29" t="s">
        <v>31</v>
      </c>
      <c r="G29" s="26" t="s">
        <v>82</v>
      </c>
    </row>
    <row r="30" spans="2:7" ht="78.75" x14ac:dyDescent="0.25">
      <c r="B30" s="24" t="s">
        <v>77</v>
      </c>
      <c r="C30" s="22" t="s">
        <v>80</v>
      </c>
      <c r="D30" s="5" t="s">
        <v>84</v>
      </c>
      <c r="E30" s="25" t="s">
        <v>36</v>
      </c>
      <c r="F30" s="29" t="s">
        <v>31</v>
      </c>
      <c r="G30" s="22" t="s">
        <v>70</v>
      </c>
    </row>
    <row r="31" spans="2:7" ht="75.75" thickBot="1" x14ac:dyDescent="0.3">
      <c r="B31" s="24" t="s">
        <v>78</v>
      </c>
      <c r="C31" s="31" t="s">
        <v>81</v>
      </c>
      <c r="D31" s="32" t="s">
        <v>85</v>
      </c>
      <c r="E31" s="25" t="s">
        <v>36</v>
      </c>
      <c r="F31" s="29" t="s">
        <v>31</v>
      </c>
      <c r="G31" s="107" t="s">
        <v>206</v>
      </c>
    </row>
  </sheetData>
  <mergeCells count="8">
    <mergeCell ref="F1:G1"/>
    <mergeCell ref="B19:G19"/>
    <mergeCell ref="B21:G21"/>
    <mergeCell ref="B28:G28"/>
    <mergeCell ref="B3:G3"/>
    <mergeCell ref="B8:G8"/>
    <mergeCell ref="B15:G15"/>
    <mergeCell ref="B7:G7"/>
  </mergeCells>
  <pageMargins left="0.25" right="0.25" top="0.75" bottom="0.75" header="0.3" footer="0.3"/>
  <pageSetup paperSize="9" fitToHeight="0" orientation="landscape"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60"/>
  <sheetViews>
    <sheetView view="pageBreakPreview" zoomScaleNormal="100" zoomScaleSheetLayoutView="100" workbookViewId="0">
      <selection activeCell="O7" sqref="O7"/>
    </sheetView>
  </sheetViews>
  <sheetFormatPr defaultRowHeight="15" x14ac:dyDescent="0.25"/>
  <cols>
    <col min="3" max="3" width="51" customWidth="1"/>
    <col min="4" max="4" width="10" customWidth="1"/>
    <col min="5" max="5" width="10.140625" customWidth="1"/>
  </cols>
  <sheetData>
    <row r="1" spans="2:17" ht="70.5" customHeight="1" x14ac:dyDescent="0.25">
      <c r="I1" s="139" t="s">
        <v>218</v>
      </c>
      <c r="J1" s="140"/>
      <c r="K1" s="140"/>
    </row>
    <row r="2" spans="2:17" ht="27" customHeight="1" x14ac:dyDescent="0.25">
      <c r="I2" s="141"/>
      <c r="J2" s="141"/>
      <c r="K2" s="141"/>
    </row>
    <row r="3" spans="2:17" ht="79.5" hidden="1" customHeight="1" x14ac:dyDescent="0.25">
      <c r="B3" s="33"/>
      <c r="C3" s="33"/>
      <c r="D3" s="33"/>
      <c r="E3" s="33"/>
      <c r="F3" s="33"/>
      <c r="G3" s="33"/>
      <c r="H3" s="142"/>
      <c r="I3" s="142"/>
      <c r="J3" s="142"/>
      <c r="K3" s="142"/>
      <c r="L3" s="34"/>
    </row>
    <row r="4" spans="2:17" x14ac:dyDescent="0.25">
      <c r="B4" s="33"/>
      <c r="C4" s="33"/>
      <c r="D4" s="33"/>
      <c r="E4" s="33"/>
      <c r="F4" s="33"/>
      <c r="G4" s="33"/>
      <c r="H4" s="33"/>
      <c r="I4" s="33"/>
      <c r="J4" s="33"/>
      <c r="K4" s="33"/>
      <c r="L4" s="33"/>
    </row>
    <row r="5" spans="2:17" ht="61.5" customHeight="1" x14ac:dyDescent="0.25">
      <c r="B5" s="123" t="s">
        <v>171</v>
      </c>
      <c r="C5" s="124"/>
      <c r="D5" s="124"/>
      <c r="E5" s="124"/>
      <c r="F5" s="124"/>
      <c r="G5" s="124"/>
      <c r="H5" s="124"/>
      <c r="I5" s="124"/>
      <c r="J5" s="124"/>
      <c r="K5" s="124"/>
      <c r="L5" s="35"/>
      <c r="M5" s="6"/>
      <c r="N5" s="6"/>
      <c r="O5" s="6"/>
      <c r="P5" s="6"/>
      <c r="Q5" s="6"/>
    </row>
    <row r="6" spans="2:17" x14ac:dyDescent="0.25">
      <c r="B6" s="33"/>
      <c r="C6" s="33"/>
      <c r="D6" s="33"/>
      <c r="E6" s="33"/>
      <c r="F6" s="33"/>
      <c r="G6" s="33"/>
      <c r="H6" s="33"/>
      <c r="I6" s="33"/>
      <c r="J6" s="33"/>
      <c r="K6" s="33"/>
      <c r="L6" s="33"/>
      <c r="M6" s="6"/>
      <c r="N6" s="6"/>
      <c r="O6" s="6"/>
      <c r="P6" s="6"/>
      <c r="Q6" s="6"/>
    </row>
    <row r="7" spans="2:17" ht="29.25" customHeight="1" x14ac:dyDescent="0.25">
      <c r="B7" s="143" t="s">
        <v>8</v>
      </c>
      <c r="C7" s="143" t="s">
        <v>10</v>
      </c>
      <c r="D7" s="145" t="s">
        <v>9</v>
      </c>
      <c r="E7" s="132" t="s">
        <v>146</v>
      </c>
      <c r="F7" s="133"/>
      <c r="G7" s="133"/>
      <c r="H7" s="133"/>
      <c r="I7" s="133"/>
      <c r="J7" s="133"/>
      <c r="K7" s="134"/>
    </row>
    <row r="8" spans="2:17" ht="75" x14ac:dyDescent="0.25">
      <c r="B8" s="144"/>
      <c r="C8" s="144"/>
      <c r="D8" s="145"/>
      <c r="E8" s="1" t="s">
        <v>147</v>
      </c>
      <c r="F8" s="1" t="s">
        <v>148</v>
      </c>
      <c r="G8" s="1" t="s">
        <v>149</v>
      </c>
      <c r="H8" s="1" t="s">
        <v>150</v>
      </c>
      <c r="I8" s="1" t="s">
        <v>151</v>
      </c>
      <c r="J8" s="1" t="s">
        <v>152</v>
      </c>
      <c r="K8" s="1" t="s">
        <v>153</v>
      </c>
    </row>
    <row r="9" spans="2:17" x14ac:dyDescent="0.25">
      <c r="B9" s="36">
        <v>1</v>
      </c>
      <c r="C9" s="36">
        <v>2</v>
      </c>
      <c r="D9" s="36">
        <v>3</v>
      </c>
      <c r="E9" s="36">
        <v>4</v>
      </c>
      <c r="F9" s="36">
        <v>5</v>
      </c>
      <c r="G9" s="36">
        <v>6</v>
      </c>
      <c r="H9" s="36">
        <v>7</v>
      </c>
      <c r="I9" s="36">
        <v>8</v>
      </c>
      <c r="J9" s="36">
        <v>9</v>
      </c>
      <c r="K9" s="36"/>
      <c r="L9" s="36"/>
      <c r="M9" s="6"/>
      <c r="N9" s="6"/>
      <c r="O9" s="6"/>
      <c r="P9" s="6"/>
      <c r="Q9" s="6"/>
    </row>
    <row r="10" spans="2:17" x14ac:dyDescent="0.25">
      <c r="B10" s="135" t="s">
        <v>86</v>
      </c>
      <c r="C10" s="135"/>
      <c r="D10" s="135"/>
      <c r="E10" s="135"/>
      <c r="F10" s="135"/>
      <c r="G10" s="135"/>
      <c r="H10" s="135"/>
      <c r="I10" s="135"/>
      <c r="J10" s="135"/>
      <c r="K10" s="135"/>
      <c r="L10" s="135"/>
      <c r="M10" s="6"/>
      <c r="N10" s="6"/>
      <c r="O10" s="6"/>
      <c r="P10" s="6"/>
      <c r="Q10" s="6"/>
    </row>
    <row r="11" spans="2:17" ht="59.25" customHeight="1" x14ac:dyDescent="0.25">
      <c r="B11" s="87">
        <v>1</v>
      </c>
      <c r="C11" s="1" t="s">
        <v>144</v>
      </c>
      <c r="D11" s="1" t="s">
        <v>87</v>
      </c>
      <c r="E11" s="1" t="s">
        <v>154</v>
      </c>
      <c r="F11" s="1" t="s">
        <v>154</v>
      </c>
      <c r="G11" s="1" t="s">
        <v>154</v>
      </c>
      <c r="H11" s="1" t="s">
        <v>154</v>
      </c>
      <c r="I11" s="1" t="s">
        <v>154</v>
      </c>
      <c r="J11" s="1" t="s">
        <v>154</v>
      </c>
      <c r="K11" s="1" t="s">
        <v>154</v>
      </c>
    </row>
    <row r="12" spans="2:17" ht="41.25" customHeight="1" x14ac:dyDescent="0.25">
      <c r="B12" s="87">
        <v>2</v>
      </c>
      <c r="C12" s="1" t="s">
        <v>145</v>
      </c>
      <c r="D12" s="1" t="s">
        <v>87</v>
      </c>
      <c r="E12" s="1" t="s">
        <v>155</v>
      </c>
      <c r="F12" s="1" t="s">
        <v>156</v>
      </c>
      <c r="G12" s="1" t="s">
        <v>157</v>
      </c>
      <c r="H12" s="1" t="s">
        <v>155</v>
      </c>
      <c r="I12" s="1" t="s">
        <v>155</v>
      </c>
      <c r="J12" s="1" t="s">
        <v>155</v>
      </c>
      <c r="K12" s="1" t="s">
        <v>155</v>
      </c>
    </row>
    <row r="13" spans="2:17" x14ac:dyDescent="0.25">
      <c r="B13" s="136" t="s">
        <v>88</v>
      </c>
      <c r="C13" s="136"/>
      <c r="D13" s="136"/>
      <c r="E13" s="136"/>
      <c r="F13" s="136"/>
      <c r="G13" s="136"/>
      <c r="H13" s="136"/>
      <c r="I13" s="136"/>
      <c r="J13" s="136"/>
      <c r="K13" s="136"/>
      <c r="L13" s="136"/>
      <c r="M13" s="6"/>
      <c r="N13" s="6"/>
      <c r="O13" s="6"/>
      <c r="P13" s="6"/>
      <c r="Q13" s="6"/>
    </row>
    <row r="14" spans="2:17" ht="15.75" thickBot="1" x14ac:dyDescent="0.3">
      <c r="B14" s="137" t="s">
        <v>89</v>
      </c>
      <c r="C14" s="137"/>
      <c r="D14" s="137"/>
      <c r="E14" s="137"/>
      <c r="F14" s="137"/>
      <c r="G14" s="137"/>
      <c r="H14" s="137"/>
      <c r="I14" s="137"/>
      <c r="J14" s="137"/>
      <c r="K14" s="137"/>
      <c r="L14" s="137"/>
      <c r="M14" s="6"/>
      <c r="N14" s="6"/>
      <c r="O14" s="6"/>
      <c r="P14" s="6"/>
      <c r="Q14" s="6"/>
    </row>
    <row r="15" spans="2:17" ht="49.5" customHeight="1" thickBot="1" x14ac:dyDescent="0.3">
      <c r="B15" s="88">
        <v>3</v>
      </c>
      <c r="C15" s="89" t="s">
        <v>158</v>
      </c>
      <c r="D15" s="90" t="s">
        <v>87</v>
      </c>
      <c r="E15" s="91">
        <v>13</v>
      </c>
      <c r="F15" s="90">
        <v>13</v>
      </c>
      <c r="G15" s="90">
        <v>15</v>
      </c>
      <c r="H15" s="90">
        <v>15</v>
      </c>
      <c r="I15" s="90">
        <v>20</v>
      </c>
      <c r="J15" s="90">
        <v>50</v>
      </c>
      <c r="K15" s="90">
        <v>50</v>
      </c>
      <c r="L15" s="6"/>
      <c r="M15" s="6"/>
      <c r="N15" s="6"/>
    </row>
    <row r="16" spans="2:17" ht="37.5" customHeight="1" thickBot="1" x14ac:dyDescent="0.3">
      <c r="B16" s="92">
        <v>4</v>
      </c>
      <c r="C16" s="89" t="s">
        <v>90</v>
      </c>
      <c r="D16" s="90" t="s">
        <v>87</v>
      </c>
      <c r="E16" s="90">
        <v>100</v>
      </c>
      <c r="F16" s="87">
        <v>100</v>
      </c>
      <c r="G16" s="87">
        <v>100</v>
      </c>
      <c r="H16" s="90">
        <v>100</v>
      </c>
      <c r="I16" s="90">
        <v>100</v>
      </c>
      <c r="J16" s="90">
        <v>100</v>
      </c>
      <c r="K16" s="90">
        <v>100</v>
      </c>
    </row>
    <row r="17" spans="2:17" x14ac:dyDescent="0.25">
      <c r="B17" s="138" t="s">
        <v>209</v>
      </c>
      <c r="C17" s="138"/>
      <c r="D17" s="138"/>
      <c r="E17" s="138"/>
      <c r="F17" s="138"/>
      <c r="G17" s="138"/>
      <c r="H17" s="138"/>
      <c r="I17" s="138"/>
      <c r="J17" s="138"/>
      <c r="K17" s="138"/>
    </row>
    <row r="18" spans="2:17" ht="36" customHeight="1" x14ac:dyDescent="0.25">
      <c r="B18" s="117">
        <v>5</v>
      </c>
      <c r="C18" s="118" t="s">
        <v>90</v>
      </c>
      <c r="D18" s="117" t="s">
        <v>87</v>
      </c>
      <c r="E18" s="117">
        <v>100</v>
      </c>
      <c r="F18" s="119">
        <v>100</v>
      </c>
      <c r="G18" s="119">
        <v>100</v>
      </c>
      <c r="H18" s="117">
        <v>100</v>
      </c>
      <c r="I18" s="117">
        <v>100</v>
      </c>
      <c r="J18" s="117">
        <v>100</v>
      </c>
      <c r="K18" s="117">
        <v>100</v>
      </c>
    </row>
    <row r="19" spans="2:17" x14ac:dyDescent="0.25">
      <c r="B19" s="131" t="s">
        <v>91</v>
      </c>
      <c r="C19" s="131"/>
      <c r="D19" s="131"/>
      <c r="E19" s="131"/>
      <c r="F19" s="131"/>
      <c r="G19" s="131"/>
      <c r="H19" s="131"/>
      <c r="I19" s="131"/>
      <c r="J19" s="131"/>
      <c r="K19" s="131"/>
      <c r="L19" s="131"/>
      <c r="M19" s="6"/>
      <c r="N19" s="6"/>
      <c r="O19" s="6"/>
      <c r="P19" s="6"/>
      <c r="Q19" s="6"/>
    </row>
    <row r="20" spans="2:17" ht="37.5" customHeight="1" x14ac:dyDescent="0.25">
      <c r="B20" s="87">
        <v>5</v>
      </c>
      <c r="C20" s="1" t="s">
        <v>90</v>
      </c>
      <c r="D20" s="1" t="s">
        <v>87</v>
      </c>
      <c r="E20" s="87">
        <v>100</v>
      </c>
      <c r="F20" s="87">
        <v>100</v>
      </c>
      <c r="G20" s="87">
        <v>100</v>
      </c>
      <c r="H20" s="87">
        <v>100</v>
      </c>
      <c r="I20" s="87">
        <v>100</v>
      </c>
      <c r="J20" s="87">
        <v>100</v>
      </c>
      <c r="K20" s="87">
        <v>100</v>
      </c>
    </row>
    <row r="21" spans="2:17" x14ac:dyDescent="0.25">
      <c r="B21" s="131" t="s">
        <v>92</v>
      </c>
      <c r="C21" s="131"/>
      <c r="D21" s="131"/>
      <c r="E21" s="131"/>
      <c r="F21" s="131"/>
      <c r="G21" s="131"/>
      <c r="H21" s="131"/>
      <c r="I21" s="131"/>
      <c r="J21" s="131"/>
      <c r="K21" s="131"/>
      <c r="L21" s="131"/>
      <c r="M21" s="6"/>
      <c r="N21" s="6"/>
      <c r="O21" s="6"/>
      <c r="P21" s="6"/>
      <c r="Q21" s="6"/>
    </row>
    <row r="22" spans="2:17" ht="31.5" customHeight="1" x14ac:dyDescent="0.25">
      <c r="B22" s="93">
        <v>6</v>
      </c>
      <c r="C22" s="89" t="s">
        <v>159</v>
      </c>
      <c r="D22" s="90" t="s">
        <v>160</v>
      </c>
      <c r="E22" s="90" t="s">
        <v>161</v>
      </c>
      <c r="F22" s="90" t="s">
        <v>161</v>
      </c>
      <c r="G22" s="90" t="s">
        <v>161</v>
      </c>
      <c r="H22" s="90" t="s">
        <v>161</v>
      </c>
      <c r="I22" s="90" t="s">
        <v>161</v>
      </c>
      <c r="J22" s="90" t="s">
        <v>161</v>
      </c>
      <c r="K22" s="87" t="s">
        <v>161</v>
      </c>
    </row>
    <row r="23" spans="2:17" ht="31.5" customHeight="1" x14ac:dyDescent="0.25">
      <c r="B23" s="93">
        <v>7</v>
      </c>
      <c r="C23" s="89" t="s">
        <v>90</v>
      </c>
      <c r="D23" s="90" t="s">
        <v>87</v>
      </c>
      <c r="E23" s="90">
        <v>100</v>
      </c>
      <c r="F23" s="90">
        <v>100</v>
      </c>
      <c r="G23" s="90">
        <v>100</v>
      </c>
      <c r="H23" s="90">
        <v>100</v>
      </c>
      <c r="I23" s="90">
        <v>100</v>
      </c>
      <c r="J23" s="90">
        <v>100</v>
      </c>
      <c r="K23" s="87">
        <v>100</v>
      </c>
    </row>
    <row r="24" spans="2:17" x14ac:dyDescent="0.25">
      <c r="B24" s="146" t="s">
        <v>93</v>
      </c>
      <c r="C24" s="147"/>
      <c r="D24" s="147"/>
      <c r="E24" s="147"/>
      <c r="F24" s="147"/>
      <c r="G24" s="147"/>
      <c r="H24" s="147"/>
      <c r="I24" s="147"/>
      <c r="J24" s="147"/>
      <c r="K24" s="147"/>
      <c r="L24" s="148"/>
      <c r="M24" s="6"/>
      <c r="N24" s="6"/>
      <c r="O24" s="6"/>
      <c r="P24" s="6"/>
      <c r="Q24" s="6"/>
    </row>
    <row r="25" spans="2:17" hidden="1" x14ac:dyDescent="0.25">
      <c r="B25" s="93">
        <v>8</v>
      </c>
      <c r="C25" s="89" t="s">
        <v>162</v>
      </c>
      <c r="D25" s="90" t="s">
        <v>160</v>
      </c>
      <c r="E25" s="90">
        <v>0</v>
      </c>
      <c r="F25" s="90">
        <v>0</v>
      </c>
      <c r="G25" s="90">
        <v>0</v>
      </c>
      <c r="H25" s="90">
        <v>0</v>
      </c>
      <c r="I25" s="90">
        <v>0</v>
      </c>
      <c r="J25" s="90">
        <v>0</v>
      </c>
      <c r="K25" s="87">
        <v>0</v>
      </c>
    </row>
    <row r="26" spans="2:17" ht="31.5" customHeight="1" x14ac:dyDescent="0.25">
      <c r="B26" s="93">
        <v>9</v>
      </c>
      <c r="C26" s="89" t="s">
        <v>90</v>
      </c>
      <c r="D26" s="90" t="s">
        <v>87</v>
      </c>
      <c r="E26" s="90">
        <v>100</v>
      </c>
      <c r="F26" s="90">
        <v>100</v>
      </c>
      <c r="G26" s="90">
        <v>100</v>
      </c>
      <c r="H26" s="90">
        <v>100</v>
      </c>
      <c r="I26" s="90">
        <v>100</v>
      </c>
      <c r="J26" s="90">
        <v>100</v>
      </c>
      <c r="K26" s="87">
        <v>100</v>
      </c>
    </row>
    <row r="27" spans="2:17" x14ac:dyDescent="0.25">
      <c r="B27" s="149" t="s">
        <v>94</v>
      </c>
      <c r="C27" s="149"/>
      <c r="D27" s="149"/>
      <c r="E27" s="149"/>
      <c r="F27" s="149"/>
      <c r="G27" s="149"/>
      <c r="H27" s="149"/>
      <c r="I27" s="149"/>
      <c r="J27" s="149"/>
      <c r="K27" s="149"/>
      <c r="L27" s="149"/>
      <c r="M27" s="7"/>
      <c r="N27" s="7"/>
      <c r="O27" s="7"/>
      <c r="P27" s="7"/>
      <c r="Q27" s="7"/>
    </row>
    <row r="28" spans="2:17" ht="41.25" customHeight="1" x14ac:dyDescent="0.25">
      <c r="B28" s="41" t="s">
        <v>163</v>
      </c>
      <c r="C28" s="39" t="s">
        <v>90</v>
      </c>
      <c r="D28" s="27" t="s">
        <v>87</v>
      </c>
      <c r="E28" s="90">
        <v>100</v>
      </c>
      <c r="F28" s="90">
        <v>100</v>
      </c>
      <c r="G28" s="90">
        <v>100</v>
      </c>
      <c r="H28" s="90">
        <v>100</v>
      </c>
      <c r="I28" s="90">
        <v>100</v>
      </c>
      <c r="J28" s="90">
        <v>100</v>
      </c>
      <c r="K28" s="87">
        <v>100</v>
      </c>
      <c r="L28" s="38"/>
      <c r="M28" s="7"/>
      <c r="N28" s="7"/>
      <c r="O28" s="7"/>
      <c r="P28" s="7"/>
      <c r="Q28" s="7"/>
    </row>
    <row r="29" spans="2:17" x14ac:dyDescent="0.25">
      <c r="B29" s="150" t="s">
        <v>95</v>
      </c>
      <c r="C29" s="151"/>
      <c r="D29" s="151"/>
      <c r="E29" s="151"/>
      <c r="F29" s="151"/>
      <c r="G29" s="151"/>
      <c r="H29" s="151"/>
      <c r="I29" s="151"/>
      <c r="J29" s="151"/>
      <c r="K29" s="151"/>
      <c r="L29" s="152"/>
      <c r="M29" s="8"/>
      <c r="N29" s="8"/>
      <c r="O29" s="8"/>
      <c r="P29" s="8"/>
      <c r="Q29" s="8"/>
    </row>
    <row r="30" spans="2:17" x14ac:dyDescent="0.25">
      <c r="B30" s="149" t="s">
        <v>207</v>
      </c>
      <c r="C30" s="149"/>
      <c r="D30" s="149"/>
      <c r="E30" s="149"/>
      <c r="F30" s="149"/>
      <c r="G30" s="149"/>
      <c r="H30" s="149"/>
      <c r="I30" s="149"/>
      <c r="J30" s="149"/>
      <c r="K30" s="149"/>
      <c r="L30" s="149"/>
      <c r="M30" s="8"/>
      <c r="N30" s="8"/>
      <c r="O30" s="8"/>
      <c r="P30" s="8"/>
      <c r="Q30" s="8"/>
    </row>
    <row r="31" spans="2:17" ht="34.5" customHeight="1" x14ac:dyDescent="0.25">
      <c r="B31" s="37" t="s">
        <v>167</v>
      </c>
      <c r="C31" s="39" t="s">
        <v>90</v>
      </c>
      <c r="D31" s="27" t="s">
        <v>87</v>
      </c>
      <c r="E31" s="90">
        <v>100</v>
      </c>
      <c r="F31" s="90">
        <v>100</v>
      </c>
      <c r="G31" s="90">
        <v>100</v>
      </c>
      <c r="H31" s="90">
        <v>100</v>
      </c>
      <c r="I31" s="90">
        <v>100</v>
      </c>
      <c r="J31" s="90">
        <v>100</v>
      </c>
      <c r="K31" s="87">
        <v>100</v>
      </c>
      <c r="L31" s="38"/>
      <c r="M31" s="8"/>
      <c r="N31" s="8"/>
      <c r="O31" s="8"/>
      <c r="P31" s="8"/>
      <c r="Q31" s="8"/>
    </row>
    <row r="32" spans="2:17" x14ac:dyDescent="0.25">
      <c r="B32" s="153" t="s">
        <v>96</v>
      </c>
      <c r="C32" s="154"/>
      <c r="D32" s="154"/>
      <c r="E32" s="154"/>
      <c r="F32" s="154"/>
      <c r="G32" s="154"/>
      <c r="H32" s="154"/>
      <c r="I32" s="154"/>
      <c r="J32" s="154"/>
      <c r="K32" s="154"/>
      <c r="L32" s="154"/>
      <c r="M32" s="8"/>
      <c r="N32" s="8"/>
      <c r="O32" s="8"/>
      <c r="P32" s="8"/>
      <c r="Q32" s="8"/>
    </row>
    <row r="33" spans="2:12" ht="28.5" customHeight="1" x14ac:dyDescent="0.25">
      <c r="B33" s="93">
        <v>12</v>
      </c>
      <c r="C33" s="89" t="s">
        <v>164</v>
      </c>
      <c r="D33" s="90" t="s">
        <v>165</v>
      </c>
      <c r="E33" s="90">
        <v>1</v>
      </c>
      <c r="F33" s="90">
        <v>1</v>
      </c>
      <c r="G33" s="90">
        <v>1</v>
      </c>
      <c r="H33" s="90">
        <v>1</v>
      </c>
      <c r="I33" s="90">
        <v>1</v>
      </c>
      <c r="J33" s="90">
        <v>1</v>
      </c>
      <c r="K33" s="87">
        <v>1</v>
      </c>
    </row>
    <row r="34" spans="2:12" ht="34.5" customHeight="1" x14ac:dyDescent="0.25">
      <c r="B34" s="93">
        <v>13</v>
      </c>
      <c r="C34" s="89" t="s">
        <v>90</v>
      </c>
      <c r="D34" s="90" t="s">
        <v>87</v>
      </c>
      <c r="E34" s="90">
        <v>100</v>
      </c>
      <c r="F34" s="90">
        <v>100</v>
      </c>
      <c r="G34" s="90">
        <v>100</v>
      </c>
      <c r="H34" s="90">
        <v>100</v>
      </c>
      <c r="I34" s="90">
        <v>100</v>
      </c>
      <c r="J34" s="90">
        <v>100</v>
      </c>
      <c r="K34" s="87">
        <v>100</v>
      </c>
    </row>
    <row r="35" spans="2:12" x14ac:dyDescent="0.25">
      <c r="B35" s="149" t="s">
        <v>166</v>
      </c>
      <c r="C35" s="149"/>
      <c r="D35" s="149"/>
      <c r="E35" s="149"/>
      <c r="F35" s="149"/>
      <c r="G35" s="149"/>
      <c r="H35" s="149"/>
      <c r="I35" s="149"/>
      <c r="J35" s="149"/>
      <c r="K35" s="149"/>
      <c r="L35" s="149"/>
    </row>
    <row r="36" spans="2:12" ht="0.75" customHeight="1" x14ac:dyDescent="0.25">
      <c r="B36" s="41" t="s">
        <v>168</v>
      </c>
      <c r="C36" s="41"/>
      <c r="D36" s="41"/>
      <c r="E36" s="41"/>
      <c r="F36" s="41"/>
      <c r="G36" s="41"/>
      <c r="H36" s="41"/>
      <c r="I36" s="41"/>
      <c r="J36" s="41"/>
      <c r="K36" s="41"/>
      <c r="L36" s="41"/>
    </row>
    <row r="37" spans="2:12" ht="40.5" customHeight="1" x14ac:dyDescent="0.25">
      <c r="B37" s="41" t="s">
        <v>168</v>
      </c>
      <c r="C37" s="89" t="s">
        <v>90</v>
      </c>
      <c r="D37" s="90" t="s">
        <v>87</v>
      </c>
      <c r="E37" s="90">
        <v>100</v>
      </c>
      <c r="F37" s="90">
        <v>100</v>
      </c>
      <c r="G37" s="90">
        <v>100</v>
      </c>
      <c r="H37" s="90">
        <v>100</v>
      </c>
      <c r="I37" s="90">
        <v>100</v>
      </c>
      <c r="J37" s="90">
        <v>100</v>
      </c>
      <c r="K37" s="87">
        <v>100</v>
      </c>
      <c r="L37" s="41"/>
    </row>
    <row r="38" spans="2:12" x14ac:dyDescent="0.25">
      <c r="B38" s="155" t="s">
        <v>97</v>
      </c>
      <c r="C38" s="156"/>
      <c r="D38" s="156"/>
      <c r="E38" s="156"/>
      <c r="F38" s="156"/>
      <c r="G38" s="156"/>
      <c r="H38" s="156"/>
      <c r="I38" s="156"/>
      <c r="J38" s="156"/>
      <c r="K38" s="156"/>
      <c r="L38" s="156"/>
    </row>
    <row r="39" spans="2:12" x14ac:dyDescent="0.25">
      <c r="B39" s="157" t="s">
        <v>98</v>
      </c>
      <c r="C39" s="158"/>
      <c r="D39" s="158"/>
      <c r="E39" s="158"/>
      <c r="F39" s="158"/>
      <c r="G39" s="158"/>
      <c r="H39" s="158"/>
      <c r="I39" s="158"/>
      <c r="J39" s="158"/>
      <c r="K39" s="158"/>
      <c r="L39" s="158"/>
    </row>
    <row r="40" spans="2:12" ht="31.5" customHeight="1" x14ac:dyDescent="0.25">
      <c r="B40" s="93">
        <v>15</v>
      </c>
      <c r="C40" s="89" t="s">
        <v>169</v>
      </c>
      <c r="D40" s="90" t="s">
        <v>87</v>
      </c>
      <c r="E40" s="90">
        <v>100</v>
      </c>
      <c r="F40" s="90">
        <v>100</v>
      </c>
      <c r="G40" s="90">
        <v>100</v>
      </c>
      <c r="H40" s="90">
        <v>100</v>
      </c>
      <c r="I40" s="90">
        <v>100</v>
      </c>
      <c r="J40" s="90">
        <v>100</v>
      </c>
      <c r="K40" s="87">
        <v>100</v>
      </c>
    </row>
    <row r="41" spans="2:12" x14ac:dyDescent="0.25">
      <c r="B41" s="149" t="s">
        <v>99</v>
      </c>
      <c r="C41" s="149"/>
      <c r="D41" s="149"/>
      <c r="E41" s="149"/>
      <c r="F41" s="149"/>
      <c r="G41" s="149"/>
      <c r="H41" s="149"/>
      <c r="I41" s="149"/>
      <c r="J41" s="149"/>
      <c r="K41" s="149"/>
      <c r="L41" s="149"/>
    </row>
    <row r="42" spans="2:12" x14ac:dyDescent="0.25">
      <c r="B42" s="149" t="s">
        <v>100</v>
      </c>
      <c r="C42" s="149"/>
      <c r="D42" s="149"/>
      <c r="E42" s="149"/>
      <c r="F42" s="149"/>
      <c r="G42" s="149"/>
      <c r="H42" s="149"/>
      <c r="I42" s="149"/>
      <c r="J42" s="149"/>
      <c r="K42" s="149"/>
      <c r="L42" s="149"/>
    </row>
    <row r="43" spans="2:12" ht="78" customHeight="1" x14ac:dyDescent="0.25">
      <c r="B43" s="93">
        <v>16</v>
      </c>
      <c r="C43" s="89" t="s">
        <v>170</v>
      </c>
      <c r="D43" s="90" t="s">
        <v>87</v>
      </c>
      <c r="E43" s="90">
        <v>100</v>
      </c>
      <c r="F43" s="90">
        <v>100</v>
      </c>
      <c r="G43" s="90">
        <v>100</v>
      </c>
      <c r="H43" s="90">
        <v>100</v>
      </c>
      <c r="I43" s="90">
        <v>100</v>
      </c>
      <c r="J43" s="90">
        <v>100</v>
      </c>
      <c r="K43" s="87">
        <v>100</v>
      </c>
    </row>
    <row r="44" spans="2:12" x14ac:dyDescent="0.25">
      <c r="B44" s="149" t="s">
        <v>101</v>
      </c>
      <c r="C44" s="149"/>
      <c r="D44" s="149"/>
      <c r="E44" s="149"/>
      <c r="F44" s="149"/>
      <c r="G44" s="149"/>
      <c r="H44" s="149"/>
      <c r="I44" s="149"/>
      <c r="J44" s="149"/>
      <c r="K44" s="149"/>
      <c r="L44" s="149"/>
    </row>
    <row r="45" spans="2:12" ht="78" customHeight="1" x14ac:dyDescent="0.25">
      <c r="B45" s="93">
        <v>17</v>
      </c>
      <c r="C45" s="89" t="s">
        <v>170</v>
      </c>
      <c r="D45" s="90" t="s">
        <v>87</v>
      </c>
      <c r="E45" s="90">
        <v>100</v>
      </c>
      <c r="F45" s="90">
        <v>100</v>
      </c>
      <c r="G45" s="90">
        <v>100</v>
      </c>
      <c r="H45" s="90">
        <v>100</v>
      </c>
      <c r="I45" s="90">
        <v>100</v>
      </c>
      <c r="J45" s="90">
        <v>100</v>
      </c>
      <c r="K45" s="87">
        <v>100</v>
      </c>
    </row>
    <row r="46" spans="2:12" x14ac:dyDescent="0.25">
      <c r="B46" s="149" t="s">
        <v>102</v>
      </c>
      <c r="C46" s="149"/>
      <c r="D46" s="149"/>
      <c r="E46" s="149"/>
      <c r="F46" s="149"/>
      <c r="G46" s="149"/>
      <c r="H46" s="149"/>
      <c r="I46" s="149"/>
      <c r="J46" s="149"/>
      <c r="K46" s="149"/>
      <c r="L46" s="149"/>
    </row>
    <row r="47" spans="2:12" ht="72" customHeight="1" x14ac:dyDescent="0.25">
      <c r="B47" s="93">
        <v>18</v>
      </c>
      <c r="C47" s="89" t="s">
        <v>170</v>
      </c>
      <c r="D47" s="90" t="s">
        <v>87</v>
      </c>
      <c r="E47" s="90">
        <v>100</v>
      </c>
      <c r="F47" s="90">
        <v>100</v>
      </c>
      <c r="G47" s="90">
        <v>100</v>
      </c>
      <c r="H47" s="90">
        <v>100</v>
      </c>
      <c r="I47" s="90">
        <v>100</v>
      </c>
      <c r="J47" s="90">
        <v>100</v>
      </c>
      <c r="K47" s="87">
        <v>100</v>
      </c>
    </row>
    <row r="48" spans="2:12" x14ac:dyDescent="0.25">
      <c r="B48" s="42"/>
      <c r="C48" s="160" t="s">
        <v>103</v>
      </c>
      <c r="D48" s="161"/>
      <c r="E48" s="161"/>
      <c r="F48" s="161"/>
      <c r="G48" s="161"/>
      <c r="H48" s="161"/>
      <c r="I48" s="161"/>
      <c r="J48" s="161"/>
      <c r="K48" s="161"/>
      <c r="L48" s="162"/>
    </row>
    <row r="49" spans="2:12" ht="78.75" customHeight="1" x14ac:dyDescent="0.25">
      <c r="B49" s="93">
        <v>19</v>
      </c>
      <c r="C49" s="89" t="s">
        <v>170</v>
      </c>
      <c r="D49" s="90" t="s">
        <v>87</v>
      </c>
      <c r="E49" s="90">
        <v>100</v>
      </c>
      <c r="F49" s="90">
        <v>100</v>
      </c>
      <c r="G49" s="90">
        <v>100</v>
      </c>
      <c r="H49" s="90">
        <v>100</v>
      </c>
      <c r="I49" s="90">
        <v>100</v>
      </c>
      <c r="J49" s="90">
        <v>100</v>
      </c>
      <c r="K49" s="87">
        <v>100</v>
      </c>
    </row>
    <row r="50" spans="2:12" x14ac:dyDescent="0.25">
      <c r="B50" s="42"/>
      <c r="C50" s="160" t="s">
        <v>104</v>
      </c>
      <c r="D50" s="161"/>
      <c r="E50" s="161"/>
      <c r="F50" s="161"/>
      <c r="G50" s="161"/>
      <c r="H50" s="161"/>
      <c r="I50" s="161"/>
      <c r="J50" s="161"/>
      <c r="K50" s="161"/>
      <c r="L50" s="162"/>
    </row>
    <row r="51" spans="2:12" ht="75" x14ac:dyDescent="0.25">
      <c r="B51" s="93">
        <v>20</v>
      </c>
      <c r="C51" s="101" t="s">
        <v>170</v>
      </c>
      <c r="D51" s="102" t="s">
        <v>87</v>
      </c>
      <c r="E51" s="102">
        <v>100</v>
      </c>
      <c r="F51" s="102">
        <v>100</v>
      </c>
      <c r="G51" s="102">
        <v>100</v>
      </c>
      <c r="H51" s="102">
        <v>100</v>
      </c>
      <c r="I51" s="102">
        <v>100</v>
      </c>
      <c r="J51" s="102">
        <v>100</v>
      </c>
      <c r="K51" s="110">
        <v>100</v>
      </c>
    </row>
    <row r="52" spans="2:12" x14ac:dyDescent="0.25">
      <c r="B52" s="87"/>
      <c r="C52" s="163" t="s">
        <v>208</v>
      </c>
      <c r="D52" s="164"/>
      <c r="E52" s="164"/>
      <c r="F52" s="164"/>
      <c r="G52" s="164"/>
      <c r="H52" s="164"/>
      <c r="I52" s="164"/>
      <c r="J52" s="164"/>
      <c r="K52" s="164"/>
      <c r="L52" s="165"/>
    </row>
    <row r="53" spans="2:12" ht="75" x14ac:dyDescent="0.25">
      <c r="B53" s="87">
        <v>21</v>
      </c>
      <c r="C53" s="89" t="s">
        <v>170</v>
      </c>
      <c r="D53" s="90" t="s">
        <v>87</v>
      </c>
      <c r="E53" s="90">
        <v>100</v>
      </c>
      <c r="F53" s="90">
        <v>100</v>
      </c>
      <c r="G53" s="90">
        <v>100</v>
      </c>
      <c r="H53" s="90">
        <v>100</v>
      </c>
      <c r="I53" s="90">
        <v>100</v>
      </c>
      <c r="J53" s="90">
        <v>100</v>
      </c>
      <c r="K53" s="87">
        <v>100</v>
      </c>
      <c r="L53" s="111"/>
    </row>
    <row r="54" spans="2:12" x14ac:dyDescent="0.25">
      <c r="B54" s="149" t="s">
        <v>105</v>
      </c>
      <c r="C54" s="159"/>
      <c r="D54" s="159"/>
      <c r="E54" s="159"/>
      <c r="F54" s="159"/>
      <c r="G54" s="159"/>
      <c r="H54" s="159"/>
      <c r="I54" s="159"/>
      <c r="J54" s="159"/>
      <c r="K54" s="159"/>
      <c r="L54" s="159"/>
    </row>
    <row r="55" spans="2:12" x14ac:dyDescent="0.25">
      <c r="B55" s="149" t="s">
        <v>106</v>
      </c>
      <c r="C55" s="149"/>
      <c r="D55" s="149"/>
      <c r="E55" s="149"/>
      <c r="F55" s="149"/>
      <c r="G55" s="149"/>
      <c r="H55" s="149"/>
      <c r="I55" s="149"/>
      <c r="J55" s="149"/>
      <c r="K55" s="149"/>
      <c r="L55" s="149"/>
    </row>
    <row r="56" spans="2:12" ht="30" x14ac:dyDescent="0.25">
      <c r="B56" s="93">
        <v>22</v>
      </c>
      <c r="C56" s="89" t="s">
        <v>90</v>
      </c>
      <c r="D56" s="90" t="s">
        <v>87</v>
      </c>
      <c r="E56" s="90">
        <v>100</v>
      </c>
      <c r="F56" s="90">
        <v>100</v>
      </c>
      <c r="G56" s="90">
        <v>100</v>
      </c>
      <c r="H56" s="90">
        <v>100</v>
      </c>
      <c r="I56" s="90">
        <v>100</v>
      </c>
      <c r="J56" s="90">
        <v>100</v>
      </c>
      <c r="K56" s="87">
        <v>100</v>
      </c>
    </row>
    <row r="57" spans="2:12" x14ac:dyDescent="0.25">
      <c r="B57" s="149" t="s">
        <v>107</v>
      </c>
      <c r="C57" s="149"/>
      <c r="D57" s="149"/>
      <c r="E57" s="149"/>
      <c r="F57" s="149"/>
      <c r="G57" s="149"/>
      <c r="H57" s="149"/>
      <c r="I57" s="149"/>
      <c r="J57" s="149"/>
      <c r="K57" s="149"/>
      <c r="L57" s="149"/>
    </row>
    <row r="58" spans="2:12" ht="30" x14ac:dyDescent="0.25">
      <c r="B58" s="87">
        <v>23</v>
      </c>
      <c r="C58" s="89" t="s">
        <v>90</v>
      </c>
      <c r="D58" s="90" t="s">
        <v>87</v>
      </c>
      <c r="E58" s="90">
        <v>100</v>
      </c>
      <c r="F58" s="90">
        <v>100</v>
      </c>
      <c r="G58" s="90">
        <v>100</v>
      </c>
      <c r="H58" s="90">
        <v>100</v>
      </c>
      <c r="I58" s="90">
        <v>100</v>
      </c>
      <c r="J58" s="90">
        <v>100</v>
      </c>
      <c r="K58" s="90">
        <v>100</v>
      </c>
    </row>
    <row r="59" spans="2:12" x14ac:dyDescent="0.25">
      <c r="B59" s="149" t="s">
        <v>108</v>
      </c>
      <c r="C59" s="149"/>
      <c r="D59" s="149"/>
      <c r="E59" s="149"/>
      <c r="F59" s="149"/>
      <c r="G59" s="149"/>
      <c r="H59" s="149"/>
      <c r="I59" s="149"/>
      <c r="J59" s="149"/>
      <c r="K59" s="149"/>
      <c r="L59" s="149"/>
    </row>
    <row r="60" spans="2:12" ht="30" x14ac:dyDescent="0.25">
      <c r="B60" s="87">
        <v>24</v>
      </c>
      <c r="C60" s="89" t="s">
        <v>90</v>
      </c>
      <c r="D60" s="90" t="s">
        <v>87</v>
      </c>
      <c r="E60" s="90">
        <v>100</v>
      </c>
      <c r="F60" s="90">
        <v>100</v>
      </c>
      <c r="G60" s="90">
        <v>100</v>
      </c>
      <c r="H60" s="90">
        <v>100</v>
      </c>
      <c r="I60" s="90">
        <v>100</v>
      </c>
      <c r="J60" s="90">
        <v>100</v>
      </c>
      <c r="K60" s="90">
        <v>100</v>
      </c>
    </row>
  </sheetData>
  <mergeCells count="33">
    <mergeCell ref="B54:L54"/>
    <mergeCell ref="B55:L55"/>
    <mergeCell ref="B57:L57"/>
    <mergeCell ref="B59:L59"/>
    <mergeCell ref="B42:L42"/>
    <mergeCell ref="B44:L44"/>
    <mergeCell ref="B46:L46"/>
    <mergeCell ref="C48:L48"/>
    <mergeCell ref="C50:L50"/>
    <mergeCell ref="C52:L52"/>
    <mergeCell ref="B32:L32"/>
    <mergeCell ref="B35:L35"/>
    <mergeCell ref="B38:L38"/>
    <mergeCell ref="B39:L39"/>
    <mergeCell ref="B41:L41"/>
    <mergeCell ref="B21:L21"/>
    <mergeCell ref="B24:L24"/>
    <mergeCell ref="B27:L27"/>
    <mergeCell ref="B29:L29"/>
    <mergeCell ref="B30:L30"/>
    <mergeCell ref="I1:K1"/>
    <mergeCell ref="I2:K2"/>
    <mergeCell ref="H3:K3"/>
    <mergeCell ref="B5:K5"/>
    <mergeCell ref="B7:B8"/>
    <mergeCell ref="C7:C8"/>
    <mergeCell ref="D7:D8"/>
    <mergeCell ref="B19:L19"/>
    <mergeCell ref="E7:K7"/>
    <mergeCell ref="B10:L10"/>
    <mergeCell ref="B13:L13"/>
    <mergeCell ref="B14:L14"/>
    <mergeCell ref="B17:K17"/>
  </mergeCells>
  <pageMargins left="0.25" right="0.25" top="0.75" bottom="0.75" header="0.3" footer="0.3"/>
  <pageSetup paperSize="9" scale="92" fitToHeight="0" orientation="landscape" r:id="rId1"/>
  <rowBreaks count="2" manualBreakCount="2">
    <brk id="14" max="11" man="1"/>
    <brk id="40"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61"/>
  <sheetViews>
    <sheetView view="pageBreakPreview" topLeftCell="A9" zoomScaleNormal="100" zoomScaleSheetLayoutView="100" workbookViewId="0">
      <selection activeCell="G3" sqref="G3"/>
    </sheetView>
  </sheetViews>
  <sheetFormatPr defaultRowHeight="15" x14ac:dyDescent="0.25"/>
  <cols>
    <col min="2" max="2" width="16" customWidth="1"/>
    <col min="3" max="3" width="34.85546875" customWidth="1"/>
    <col min="4" max="4" width="11.7109375" customWidth="1"/>
    <col min="5" max="5" width="50.42578125" customWidth="1"/>
    <col min="6" max="6" width="27.140625" customWidth="1"/>
  </cols>
  <sheetData>
    <row r="1" spans="2:7" ht="66.75" customHeight="1" x14ac:dyDescent="0.25">
      <c r="E1" s="112"/>
      <c r="F1" s="112" t="s">
        <v>219</v>
      </c>
    </row>
    <row r="2" spans="2:7" ht="15.75" x14ac:dyDescent="0.25">
      <c r="E2" s="141"/>
      <c r="F2" s="141"/>
    </row>
    <row r="3" spans="2:7" ht="91.5" customHeight="1" x14ac:dyDescent="0.25">
      <c r="B3" s="123" t="s">
        <v>186</v>
      </c>
      <c r="C3" s="124"/>
      <c r="D3" s="124"/>
      <c r="E3" s="124"/>
      <c r="F3" s="124"/>
    </row>
    <row r="5" spans="2:7" ht="97.5" customHeight="1" x14ac:dyDescent="0.25">
      <c r="B5" s="5" t="s">
        <v>8</v>
      </c>
      <c r="C5" s="5" t="s">
        <v>10</v>
      </c>
      <c r="D5" s="5" t="s">
        <v>9</v>
      </c>
      <c r="E5" s="5" t="s">
        <v>11</v>
      </c>
      <c r="F5" s="5" t="s">
        <v>12</v>
      </c>
    </row>
    <row r="6" spans="2:7" ht="15.75" x14ac:dyDescent="0.25">
      <c r="B6" s="189" t="s">
        <v>187</v>
      </c>
      <c r="C6" s="190"/>
      <c r="D6" s="190"/>
      <c r="E6" s="190"/>
      <c r="F6" s="190"/>
    </row>
    <row r="7" spans="2:7" ht="330" x14ac:dyDescent="0.25">
      <c r="B7" s="87">
        <v>1</v>
      </c>
      <c r="C7" s="1" t="s">
        <v>144</v>
      </c>
      <c r="D7" s="87" t="s">
        <v>87</v>
      </c>
      <c r="E7" s="94" t="s">
        <v>173</v>
      </c>
      <c r="F7" s="95" t="s">
        <v>188</v>
      </c>
    </row>
    <row r="8" spans="2:7" ht="90" x14ac:dyDescent="0.25">
      <c r="B8" s="87">
        <v>2</v>
      </c>
      <c r="C8" s="1" t="s">
        <v>145</v>
      </c>
      <c r="D8" s="87" t="s">
        <v>87</v>
      </c>
      <c r="E8" s="94" t="s">
        <v>174</v>
      </c>
      <c r="F8" s="95" t="s">
        <v>188</v>
      </c>
    </row>
    <row r="9" spans="2:7" ht="15" customHeight="1" x14ac:dyDescent="0.25">
      <c r="B9" s="187" t="s">
        <v>189</v>
      </c>
      <c r="C9" s="191"/>
      <c r="D9" s="191"/>
      <c r="E9" s="191"/>
      <c r="F9" s="191"/>
    </row>
    <row r="10" spans="2:7" ht="16.5" thickBot="1" x14ac:dyDescent="0.3">
      <c r="B10" s="187" t="s">
        <v>89</v>
      </c>
      <c r="C10" s="194"/>
      <c r="D10" s="194"/>
      <c r="E10" s="194"/>
      <c r="F10" s="194"/>
    </row>
    <row r="11" spans="2:7" ht="263.25" customHeight="1" thickBot="1" x14ac:dyDescent="0.3">
      <c r="B11" s="88">
        <v>3</v>
      </c>
      <c r="C11" s="89" t="s">
        <v>158</v>
      </c>
      <c r="D11" s="90" t="s">
        <v>87</v>
      </c>
      <c r="E11" s="91" t="s">
        <v>175</v>
      </c>
      <c r="F11" s="95" t="s">
        <v>188</v>
      </c>
    </row>
    <row r="12" spans="2:7" ht="315" x14ac:dyDescent="0.25">
      <c r="B12" s="113">
        <v>4</v>
      </c>
      <c r="C12" s="89" t="s">
        <v>90</v>
      </c>
      <c r="D12" s="90" t="s">
        <v>87</v>
      </c>
      <c r="E12" s="90" t="s">
        <v>176</v>
      </c>
      <c r="F12" s="95" t="s">
        <v>188</v>
      </c>
    </row>
    <row r="13" spans="2:7" ht="15.75" x14ac:dyDescent="0.25">
      <c r="B13" s="90"/>
      <c r="C13" s="195" t="s">
        <v>209</v>
      </c>
      <c r="D13" s="180"/>
      <c r="E13" s="180"/>
      <c r="F13" s="180"/>
      <c r="G13" s="180"/>
    </row>
    <row r="14" spans="2:7" ht="75" x14ac:dyDescent="0.25">
      <c r="B14" s="90">
        <v>5</v>
      </c>
      <c r="C14" s="96" t="s">
        <v>90</v>
      </c>
      <c r="D14" s="90" t="s">
        <v>87</v>
      </c>
      <c r="E14" s="96" t="s">
        <v>183</v>
      </c>
      <c r="F14" s="114" t="s">
        <v>188</v>
      </c>
    </row>
    <row r="15" spans="2:7" ht="15.75" x14ac:dyDescent="0.25">
      <c r="B15" s="187" t="s">
        <v>177</v>
      </c>
      <c r="C15" s="188"/>
      <c r="D15" s="188"/>
      <c r="E15" s="188"/>
      <c r="F15" s="188"/>
    </row>
    <row r="16" spans="2:7" ht="75" x14ac:dyDescent="0.25">
      <c r="B16" s="87">
        <v>6</v>
      </c>
      <c r="C16" s="1" t="s">
        <v>90</v>
      </c>
      <c r="D16" s="87" t="s">
        <v>87</v>
      </c>
      <c r="E16" s="96" t="s">
        <v>183</v>
      </c>
      <c r="F16" s="114" t="s">
        <v>188</v>
      </c>
    </row>
    <row r="17" spans="2:6" hidden="1" x14ac:dyDescent="0.25">
      <c r="B17" s="1"/>
      <c r="C17" s="1"/>
      <c r="D17" s="1"/>
      <c r="E17" s="1"/>
      <c r="F17" s="1"/>
    </row>
    <row r="18" spans="2:6" hidden="1" x14ac:dyDescent="0.25">
      <c r="B18" s="1"/>
      <c r="C18" s="1"/>
      <c r="D18" s="1"/>
      <c r="E18" s="1"/>
      <c r="F18" s="1"/>
    </row>
    <row r="19" spans="2:6" ht="15.75" x14ac:dyDescent="0.25">
      <c r="B19" s="187" t="s">
        <v>92</v>
      </c>
      <c r="C19" s="194"/>
      <c r="D19" s="194"/>
      <c r="E19" s="194"/>
      <c r="F19" s="194"/>
    </row>
    <row r="20" spans="2:6" ht="409.5" x14ac:dyDescent="0.25">
      <c r="B20" s="93">
        <v>7</v>
      </c>
      <c r="C20" s="89" t="s">
        <v>159</v>
      </c>
      <c r="D20" s="90" t="s">
        <v>160</v>
      </c>
      <c r="E20" s="96" t="s">
        <v>178</v>
      </c>
      <c r="F20" s="95" t="s">
        <v>188</v>
      </c>
    </row>
    <row r="21" spans="2:6" ht="289.5" customHeight="1" x14ac:dyDescent="0.25">
      <c r="B21" s="93">
        <v>8</v>
      </c>
      <c r="C21" s="89" t="s">
        <v>90</v>
      </c>
      <c r="D21" s="90" t="s">
        <v>87</v>
      </c>
      <c r="E21" s="96" t="s">
        <v>179</v>
      </c>
      <c r="F21" s="95" t="s">
        <v>188</v>
      </c>
    </row>
    <row r="22" spans="2:6" x14ac:dyDescent="0.25">
      <c r="B22" s="97"/>
      <c r="C22" s="98"/>
      <c r="D22" s="98"/>
      <c r="E22" s="98"/>
      <c r="F22" s="98"/>
    </row>
    <row r="23" spans="2:6" ht="15.75" x14ac:dyDescent="0.25">
      <c r="B23" s="192" t="s">
        <v>93</v>
      </c>
      <c r="C23" s="193"/>
      <c r="D23" s="193"/>
      <c r="E23" s="193"/>
      <c r="F23" s="193"/>
    </row>
    <row r="24" spans="2:6" ht="81" customHeight="1" x14ac:dyDescent="0.25">
      <c r="B24" s="93">
        <v>9</v>
      </c>
      <c r="C24" s="89" t="s">
        <v>162</v>
      </c>
      <c r="D24" s="90" t="s">
        <v>160</v>
      </c>
      <c r="E24" s="90">
        <v>0</v>
      </c>
      <c r="F24" s="95" t="s">
        <v>188</v>
      </c>
    </row>
    <row r="25" spans="2:6" ht="81" customHeight="1" x14ac:dyDescent="0.25">
      <c r="B25" s="100">
        <v>10</v>
      </c>
      <c r="C25" s="101" t="s">
        <v>90</v>
      </c>
      <c r="D25" s="102" t="s">
        <v>87</v>
      </c>
      <c r="E25" s="103" t="s">
        <v>180</v>
      </c>
      <c r="F25" s="104" t="s">
        <v>188</v>
      </c>
    </row>
    <row r="26" spans="2:6" ht="15" customHeight="1" x14ac:dyDescent="0.25">
      <c r="B26" s="171" t="s">
        <v>94</v>
      </c>
      <c r="C26" s="172"/>
      <c r="D26" s="172"/>
      <c r="E26" s="172"/>
      <c r="F26" s="105"/>
    </row>
    <row r="27" spans="2:6" ht="80.25" customHeight="1" x14ac:dyDescent="0.25">
      <c r="B27" s="100">
        <v>11</v>
      </c>
      <c r="C27" s="101" t="s">
        <v>90</v>
      </c>
      <c r="D27" s="102" t="s">
        <v>87</v>
      </c>
      <c r="E27" s="103" t="s">
        <v>180</v>
      </c>
      <c r="F27" s="104" t="s">
        <v>188</v>
      </c>
    </row>
    <row r="28" spans="2:6" ht="15.75" x14ac:dyDescent="0.25">
      <c r="B28" s="187" t="s">
        <v>190</v>
      </c>
      <c r="C28" s="188"/>
      <c r="D28" s="188"/>
      <c r="E28" s="188"/>
      <c r="F28" s="188"/>
    </row>
    <row r="29" spans="2:6" ht="15.75" x14ac:dyDescent="0.25">
      <c r="B29" s="180" t="s">
        <v>210</v>
      </c>
      <c r="C29" s="180"/>
      <c r="D29" s="180"/>
      <c r="E29" s="180"/>
      <c r="F29" s="180"/>
    </row>
    <row r="30" spans="2:6" ht="315" x14ac:dyDescent="0.25">
      <c r="B30" s="90">
        <v>12</v>
      </c>
      <c r="C30" s="89" t="s">
        <v>90</v>
      </c>
      <c r="D30" s="90" t="s">
        <v>87</v>
      </c>
      <c r="E30" s="99" t="s">
        <v>181</v>
      </c>
      <c r="F30" s="95" t="s">
        <v>188</v>
      </c>
    </row>
    <row r="31" spans="2:6" x14ac:dyDescent="0.25">
      <c r="B31" s="173" t="s">
        <v>182</v>
      </c>
      <c r="C31" s="174"/>
      <c r="D31" s="174"/>
      <c r="E31" s="174"/>
      <c r="F31" s="174"/>
    </row>
    <row r="32" spans="2:6" ht="78.75" x14ac:dyDescent="0.25">
      <c r="B32" s="93">
        <v>13</v>
      </c>
      <c r="C32" s="89" t="s">
        <v>164</v>
      </c>
      <c r="D32" s="90" t="s">
        <v>165</v>
      </c>
      <c r="E32" s="90">
        <v>1</v>
      </c>
      <c r="F32" s="95" t="s">
        <v>188</v>
      </c>
    </row>
    <row r="33" spans="2:6" ht="78.75" x14ac:dyDescent="0.25">
      <c r="B33" s="93">
        <v>14</v>
      </c>
      <c r="C33" s="89" t="s">
        <v>90</v>
      </c>
      <c r="D33" s="90" t="s">
        <v>87</v>
      </c>
      <c r="E33" s="96" t="s">
        <v>183</v>
      </c>
      <c r="F33" s="95" t="s">
        <v>188</v>
      </c>
    </row>
    <row r="34" spans="2:6" x14ac:dyDescent="0.25">
      <c r="B34" s="173" t="s">
        <v>166</v>
      </c>
      <c r="C34" s="174"/>
      <c r="D34" s="174"/>
      <c r="E34" s="174"/>
      <c r="F34" s="174"/>
    </row>
    <row r="35" spans="2:6" ht="78.75" x14ac:dyDescent="0.25">
      <c r="B35" s="93">
        <v>15</v>
      </c>
      <c r="C35" s="89" t="s">
        <v>90</v>
      </c>
      <c r="D35" s="90" t="s">
        <v>87</v>
      </c>
      <c r="E35" s="96" t="s">
        <v>183</v>
      </c>
      <c r="F35" s="95" t="s">
        <v>188</v>
      </c>
    </row>
    <row r="36" spans="2:6" ht="15.75" x14ac:dyDescent="0.25">
      <c r="B36" s="181" t="s">
        <v>191</v>
      </c>
      <c r="C36" s="182"/>
      <c r="D36" s="182"/>
      <c r="E36" s="182"/>
      <c r="F36" s="182"/>
    </row>
    <row r="37" spans="2:6" ht="15.75" x14ac:dyDescent="0.25">
      <c r="B37" s="183" t="s">
        <v>192</v>
      </c>
      <c r="C37" s="184"/>
      <c r="D37" s="184"/>
      <c r="E37" s="184"/>
      <c r="F37" s="184"/>
    </row>
    <row r="38" spans="2:6" ht="78.75" x14ac:dyDescent="0.25">
      <c r="B38" s="93">
        <v>16</v>
      </c>
      <c r="C38" s="89" t="s">
        <v>169</v>
      </c>
      <c r="D38" s="90" t="s">
        <v>87</v>
      </c>
      <c r="E38" s="96" t="s">
        <v>183</v>
      </c>
      <c r="F38" s="95" t="s">
        <v>188</v>
      </c>
    </row>
    <row r="39" spans="2:6" x14ac:dyDescent="0.25">
      <c r="B39" s="185" t="s">
        <v>184</v>
      </c>
      <c r="C39" s="186"/>
      <c r="D39" s="186"/>
      <c r="E39" s="186"/>
      <c r="F39" s="186"/>
    </row>
    <row r="40" spans="2:6" x14ac:dyDescent="0.25">
      <c r="B40" s="169" t="s">
        <v>193</v>
      </c>
      <c r="C40" s="170"/>
      <c r="D40" s="170"/>
      <c r="E40" s="170"/>
      <c r="F40" s="170"/>
    </row>
    <row r="41" spans="2:6" ht="120" x14ac:dyDescent="0.25">
      <c r="B41" s="93">
        <v>17</v>
      </c>
      <c r="C41" s="89" t="s">
        <v>170</v>
      </c>
      <c r="D41" s="90" t="s">
        <v>87</v>
      </c>
      <c r="E41" s="96" t="s">
        <v>183</v>
      </c>
      <c r="F41" s="95" t="s">
        <v>188</v>
      </c>
    </row>
    <row r="42" spans="2:6" x14ac:dyDescent="0.25">
      <c r="B42" s="175" t="s">
        <v>194</v>
      </c>
      <c r="C42" s="176"/>
      <c r="D42" s="176"/>
      <c r="E42" s="176"/>
      <c r="F42" s="176"/>
    </row>
    <row r="43" spans="2:6" ht="120" x14ac:dyDescent="0.25">
      <c r="B43" s="93">
        <v>18</v>
      </c>
      <c r="C43" s="89" t="s">
        <v>170</v>
      </c>
      <c r="D43" s="90" t="s">
        <v>87</v>
      </c>
      <c r="E43" s="96" t="s">
        <v>183</v>
      </c>
      <c r="F43" s="95" t="s">
        <v>188</v>
      </c>
    </row>
    <row r="44" spans="2:6" x14ac:dyDescent="0.25">
      <c r="B44" s="175" t="s">
        <v>195</v>
      </c>
      <c r="C44" s="176"/>
      <c r="D44" s="176"/>
      <c r="E44" s="176"/>
      <c r="F44" s="176"/>
    </row>
    <row r="45" spans="2:6" ht="120" x14ac:dyDescent="0.25">
      <c r="B45" s="93">
        <v>19</v>
      </c>
      <c r="C45" s="89" t="s">
        <v>170</v>
      </c>
      <c r="D45" s="90" t="s">
        <v>87</v>
      </c>
      <c r="E45" s="96" t="s">
        <v>183</v>
      </c>
      <c r="F45" s="95" t="s">
        <v>188</v>
      </c>
    </row>
    <row r="46" spans="2:6" x14ac:dyDescent="0.25">
      <c r="B46" s="175" t="s">
        <v>196</v>
      </c>
      <c r="C46" s="176"/>
      <c r="D46" s="176"/>
      <c r="E46" s="176"/>
      <c r="F46" s="176"/>
    </row>
    <row r="47" spans="2:6" ht="120" x14ac:dyDescent="0.25">
      <c r="B47" s="93">
        <v>20</v>
      </c>
      <c r="C47" s="89" t="s">
        <v>170</v>
      </c>
      <c r="D47" s="90" t="s">
        <v>87</v>
      </c>
      <c r="E47" s="96" t="s">
        <v>183</v>
      </c>
      <c r="F47" s="95" t="s">
        <v>188</v>
      </c>
    </row>
    <row r="48" spans="2:6" x14ac:dyDescent="0.25">
      <c r="B48" s="175" t="s">
        <v>211</v>
      </c>
      <c r="C48" s="176"/>
      <c r="D48" s="176"/>
      <c r="E48" s="176"/>
      <c r="F48" s="176"/>
    </row>
    <row r="49" spans="2:6" ht="300" x14ac:dyDescent="0.25">
      <c r="B49" s="93">
        <v>21</v>
      </c>
      <c r="C49" s="89" t="s">
        <v>170</v>
      </c>
      <c r="D49" s="90" t="s">
        <v>87</v>
      </c>
      <c r="E49" s="90" t="s">
        <v>185</v>
      </c>
      <c r="F49" s="95" t="s">
        <v>188</v>
      </c>
    </row>
    <row r="50" spans="2:6" x14ac:dyDescent="0.25">
      <c r="B50" s="166" t="s">
        <v>212</v>
      </c>
      <c r="C50" s="167"/>
      <c r="D50" s="167"/>
      <c r="E50" s="167"/>
      <c r="F50" s="168"/>
    </row>
    <row r="51" spans="2:6" ht="120" x14ac:dyDescent="0.25">
      <c r="B51" s="87">
        <v>22</v>
      </c>
      <c r="C51" s="89" t="s">
        <v>170</v>
      </c>
      <c r="D51" s="90" t="s">
        <v>87</v>
      </c>
      <c r="E51" s="96" t="s">
        <v>183</v>
      </c>
      <c r="F51" s="95" t="s">
        <v>188</v>
      </c>
    </row>
    <row r="52" spans="2:6" x14ac:dyDescent="0.25">
      <c r="B52" s="175" t="s">
        <v>197</v>
      </c>
      <c r="C52" s="176"/>
      <c r="D52" s="176"/>
      <c r="E52" s="176"/>
      <c r="F52" s="176"/>
    </row>
    <row r="53" spans="2:6" x14ac:dyDescent="0.25">
      <c r="B53" s="169" t="s">
        <v>198</v>
      </c>
      <c r="C53" s="170"/>
      <c r="D53" s="170"/>
      <c r="E53" s="170"/>
      <c r="F53" s="170"/>
    </row>
    <row r="54" spans="2:6" ht="75" customHeight="1" x14ac:dyDescent="0.25">
      <c r="B54" s="93">
        <v>23</v>
      </c>
      <c r="C54" s="89" t="s">
        <v>90</v>
      </c>
      <c r="D54" s="90" t="s">
        <v>87</v>
      </c>
      <c r="E54" s="96" t="s">
        <v>183</v>
      </c>
      <c r="F54" s="95" t="s">
        <v>188</v>
      </c>
    </row>
    <row r="55" spans="2:6" x14ac:dyDescent="0.25">
      <c r="B55" s="177" t="s">
        <v>199</v>
      </c>
      <c r="C55" s="178"/>
      <c r="D55" s="178"/>
      <c r="E55" s="178"/>
      <c r="F55" s="178"/>
    </row>
    <row r="56" spans="2:6" ht="75" customHeight="1" x14ac:dyDescent="0.25">
      <c r="B56" s="87">
        <v>24</v>
      </c>
      <c r="C56" s="89" t="s">
        <v>90</v>
      </c>
      <c r="D56" s="90" t="s">
        <v>87</v>
      </c>
      <c r="E56" s="96" t="s">
        <v>183</v>
      </c>
      <c r="F56" s="95" t="s">
        <v>188</v>
      </c>
    </row>
    <row r="57" spans="2:6" x14ac:dyDescent="0.25">
      <c r="B57" s="179" t="s">
        <v>200</v>
      </c>
      <c r="C57" s="178"/>
      <c r="D57" s="178"/>
      <c r="E57" s="178"/>
      <c r="F57" s="178"/>
    </row>
    <row r="58" spans="2:6" ht="80.25" customHeight="1" x14ac:dyDescent="0.25">
      <c r="B58" s="93">
        <v>25</v>
      </c>
      <c r="C58" s="89" t="s">
        <v>90</v>
      </c>
      <c r="D58" s="90" t="s">
        <v>87</v>
      </c>
      <c r="E58" s="96" t="s">
        <v>183</v>
      </c>
      <c r="F58" s="95" t="s">
        <v>188</v>
      </c>
    </row>
    <row r="59" spans="2:6" hidden="1" x14ac:dyDescent="0.25">
      <c r="B59" s="175"/>
      <c r="C59" s="176"/>
      <c r="D59" s="176"/>
      <c r="E59" s="176"/>
      <c r="F59" s="176"/>
    </row>
    <row r="60" spans="2:6" hidden="1" x14ac:dyDescent="0.25">
      <c r="B60" s="169"/>
      <c r="C60" s="170"/>
      <c r="D60" s="170"/>
      <c r="E60" s="170"/>
      <c r="F60" s="170"/>
    </row>
    <row r="61" spans="2:6" ht="15.75" hidden="1" x14ac:dyDescent="0.25">
      <c r="B61" s="93"/>
      <c r="C61" s="89"/>
      <c r="D61" s="90"/>
      <c r="E61" s="96"/>
      <c r="F61" s="95"/>
    </row>
  </sheetData>
  <mergeCells count="29">
    <mergeCell ref="E2:F2"/>
    <mergeCell ref="B10:F10"/>
    <mergeCell ref="B15:F15"/>
    <mergeCell ref="B19:F19"/>
    <mergeCell ref="C13:G13"/>
    <mergeCell ref="B36:F36"/>
    <mergeCell ref="B37:F37"/>
    <mergeCell ref="B39:F39"/>
    <mergeCell ref="B28:F28"/>
    <mergeCell ref="B3:F3"/>
    <mergeCell ref="B6:F6"/>
    <mergeCell ref="B9:F9"/>
    <mergeCell ref="B23:F23"/>
    <mergeCell ref="B50:F50"/>
    <mergeCell ref="B60:F60"/>
    <mergeCell ref="B26:E26"/>
    <mergeCell ref="B34:F34"/>
    <mergeCell ref="B52:F52"/>
    <mergeCell ref="B53:F53"/>
    <mergeCell ref="B55:F55"/>
    <mergeCell ref="B57:F57"/>
    <mergeCell ref="B59:F59"/>
    <mergeCell ref="B40:F40"/>
    <mergeCell ref="B42:F42"/>
    <mergeCell ref="B44:F44"/>
    <mergeCell ref="B46:F46"/>
    <mergeCell ref="B48:F48"/>
    <mergeCell ref="B29:F29"/>
    <mergeCell ref="B31:F31"/>
  </mergeCells>
  <pageMargins left="0.25" right="0.25" top="0.75" bottom="0.75" header="0.3" footer="0.3"/>
  <pageSetup paperSize="9" scale="90" fitToHeight="0" orientation="landscape" r:id="rId1"/>
  <rowBreaks count="5" manualBreakCount="5">
    <brk id="10" max="6" man="1"/>
    <brk id="11" max="5" man="1"/>
    <brk id="20" max="5" man="1"/>
    <brk id="42" max="5" man="1"/>
    <brk id="4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15"/>
  <sheetViews>
    <sheetView tabSelected="1" view="pageBreakPreview" zoomScale="86" zoomScaleNormal="100" zoomScaleSheetLayoutView="86" workbookViewId="0">
      <selection activeCell="D6" sqref="D6:D7"/>
    </sheetView>
  </sheetViews>
  <sheetFormatPr defaultRowHeight="15" x14ac:dyDescent="0.25"/>
  <cols>
    <col min="2" max="2" width="21.42578125" customWidth="1"/>
    <col min="3" max="3" width="17.42578125" customWidth="1"/>
    <col min="4" max="4" width="15.140625" customWidth="1"/>
  </cols>
  <sheetData>
    <row r="1" spans="2:11" ht="59.25" customHeight="1" x14ac:dyDescent="0.25">
      <c r="G1" s="139" t="s">
        <v>220</v>
      </c>
      <c r="H1" s="139"/>
      <c r="I1" s="139"/>
      <c r="J1" s="139"/>
    </row>
    <row r="2" spans="2:11" ht="15.75" x14ac:dyDescent="0.25">
      <c r="C2" s="9"/>
      <c r="D2" s="9"/>
      <c r="E2" s="9"/>
      <c r="F2" s="9"/>
      <c r="G2" s="9"/>
      <c r="H2" s="9"/>
    </row>
    <row r="3" spans="2:11" ht="15.75" x14ac:dyDescent="0.25">
      <c r="C3" s="9"/>
      <c r="D3" s="9"/>
      <c r="E3" s="9"/>
      <c r="F3" s="9"/>
      <c r="H3" s="197"/>
      <c r="I3" s="197"/>
      <c r="J3" s="197"/>
    </row>
    <row r="4" spans="2:11" ht="15.75" x14ac:dyDescent="0.25">
      <c r="B4" s="10"/>
      <c r="C4" s="11"/>
      <c r="D4" s="12"/>
      <c r="E4" s="12"/>
      <c r="F4" s="12"/>
      <c r="G4" s="12"/>
      <c r="H4" s="9"/>
    </row>
    <row r="5" spans="2:11" ht="110.25" x14ac:dyDescent="0.25">
      <c r="B5" s="13" t="s">
        <v>138</v>
      </c>
      <c r="C5" s="13"/>
      <c r="D5" s="13"/>
      <c r="E5" s="13"/>
      <c r="F5" s="13"/>
      <c r="G5" s="13"/>
      <c r="H5" s="13"/>
      <c r="I5" s="14"/>
      <c r="J5" s="14"/>
    </row>
    <row r="6" spans="2:11" ht="63" customHeight="1" x14ac:dyDescent="0.25">
      <c r="B6" s="206" t="s">
        <v>0</v>
      </c>
      <c r="C6" s="207" t="s">
        <v>13</v>
      </c>
      <c r="D6" s="208" t="s">
        <v>14</v>
      </c>
      <c r="E6" s="203" t="s">
        <v>15</v>
      </c>
      <c r="F6" s="204"/>
      <c r="G6" s="204"/>
      <c r="H6" s="204"/>
      <c r="I6" s="204"/>
      <c r="J6" s="205"/>
    </row>
    <row r="7" spans="2:11" x14ac:dyDescent="0.25">
      <c r="B7" s="206"/>
      <c r="C7" s="207"/>
      <c r="D7" s="208"/>
      <c r="E7" s="40">
        <v>2019</v>
      </c>
      <c r="F7" s="67">
        <v>2020</v>
      </c>
      <c r="G7" s="67">
        <v>2021</v>
      </c>
      <c r="H7" s="67">
        <v>2022</v>
      </c>
      <c r="I7" s="67">
        <v>2023</v>
      </c>
      <c r="J7" s="68">
        <v>2024</v>
      </c>
    </row>
    <row r="8" spans="2:11" ht="15.75" x14ac:dyDescent="0.25">
      <c r="B8" s="16">
        <v>1</v>
      </c>
      <c r="C8" s="16">
        <v>2</v>
      </c>
      <c r="D8" s="16">
        <v>3</v>
      </c>
      <c r="E8" s="16">
        <v>4</v>
      </c>
      <c r="F8" s="16">
        <v>5</v>
      </c>
      <c r="G8" s="16">
        <v>6</v>
      </c>
      <c r="H8" s="15">
        <v>7</v>
      </c>
      <c r="I8" s="16">
        <v>8</v>
      </c>
      <c r="J8" s="16">
        <v>9</v>
      </c>
    </row>
    <row r="9" spans="2:11" ht="26.25" customHeight="1" x14ac:dyDescent="0.25">
      <c r="B9" s="201" t="s">
        <v>109</v>
      </c>
      <c r="C9" s="202"/>
      <c r="D9" s="43" t="s">
        <v>16</v>
      </c>
      <c r="E9" s="54">
        <f>E10+E12+E11</f>
        <v>8724.7999999999993</v>
      </c>
      <c r="F9" s="54">
        <f>F10+F12+F11</f>
        <v>6095.5999999999995</v>
      </c>
      <c r="G9" s="54">
        <f>G10+G11+G12</f>
        <v>5256.7999999999993</v>
      </c>
      <c r="H9" s="54">
        <f>H10+H12+H11</f>
        <v>5224.0999999999995</v>
      </c>
      <c r="I9" s="54">
        <f>I10+I12+I11</f>
        <v>9864.6</v>
      </c>
      <c r="J9" s="69">
        <f>J10+J11+J12</f>
        <v>3219.6000000000004</v>
      </c>
    </row>
    <row r="10" spans="2:11" ht="26.25" x14ac:dyDescent="0.25">
      <c r="B10" s="201"/>
      <c r="C10" s="202"/>
      <c r="D10" s="44" t="s">
        <v>17</v>
      </c>
      <c r="E10" s="55">
        <f t="shared" ref="E10:I10" si="0">E84</f>
        <v>78.8</v>
      </c>
      <c r="F10" s="55">
        <f t="shared" si="0"/>
        <v>88</v>
      </c>
      <c r="G10" s="55">
        <f t="shared" si="0"/>
        <v>90.6</v>
      </c>
      <c r="H10" s="55">
        <f t="shared" si="0"/>
        <v>93.5</v>
      </c>
      <c r="I10" s="55">
        <f t="shared" si="0"/>
        <v>96.6</v>
      </c>
      <c r="J10" s="70">
        <f>J71</f>
        <v>99.9</v>
      </c>
    </row>
    <row r="11" spans="2:11" ht="26.25" x14ac:dyDescent="0.25">
      <c r="B11" s="201"/>
      <c r="C11" s="202"/>
      <c r="D11" s="45" t="s">
        <v>18</v>
      </c>
      <c r="E11" s="55">
        <f>E101+E72+E63+E47+E18</f>
        <v>2872.8</v>
      </c>
      <c r="F11" s="55">
        <f>F18+F47+F72+F63+F101+F15</f>
        <v>670.99999999999989</v>
      </c>
      <c r="G11" s="55">
        <f>G18+G47+G63+G72+G101</f>
        <v>455.3</v>
      </c>
      <c r="H11" s="55">
        <f>H101+H72+H63+H47+H18</f>
        <v>1069.3999999999999</v>
      </c>
      <c r="I11" s="55">
        <f>I101+I72+I63+I47+I18</f>
        <v>8071.5</v>
      </c>
      <c r="J11" s="55">
        <f>J101+J72+J63+J47+J18</f>
        <v>1453.3999999999999</v>
      </c>
    </row>
    <row r="12" spans="2:11" ht="26.25" x14ac:dyDescent="0.25">
      <c r="B12" s="201"/>
      <c r="C12" s="202"/>
      <c r="D12" s="45" t="s">
        <v>19</v>
      </c>
      <c r="E12" s="55">
        <f>E19+E48+E64+E73+E102</f>
        <v>5773.2</v>
      </c>
      <c r="F12" s="55">
        <f>F19+F48+F64+F73+F102</f>
        <v>5336.5999999999995</v>
      </c>
      <c r="G12" s="55">
        <f>G19+G48+G64+G73+G102</f>
        <v>4710.8999999999996</v>
      </c>
      <c r="H12" s="55">
        <f>H102+H73+H64+H48+H19</f>
        <v>4061.2</v>
      </c>
      <c r="I12" s="55">
        <f>I102+I73+I64+I48+I19</f>
        <v>1696.5</v>
      </c>
      <c r="J12" s="71">
        <f>J102+J73+J64+J49+J19</f>
        <v>1666.3000000000002</v>
      </c>
    </row>
    <row r="13" spans="2:11" ht="15.75" x14ac:dyDescent="0.25">
      <c r="B13" s="46" t="s">
        <v>20</v>
      </c>
      <c r="C13" s="47"/>
      <c r="D13" s="18"/>
      <c r="E13" s="56"/>
      <c r="F13" s="56"/>
      <c r="G13" s="56"/>
      <c r="H13" s="56"/>
      <c r="I13" s="61"/>
      <c r="J13" s="72"/>
    </row>
    <row r="14" spans="2:11" ht="26.25" x14ac:dyDescent="0.25">
      <c r="B14" s="46" t="s">
        <v>20</v>
      </c>
      <c r="C14" s="199" t="s">
        <v>139</v>
      </c>
      <c r="D14" s="43" t="s">
        <v>16</v>
      </c>
      <c r="E14" s="79">
        <v>0</v>
      </c>
      <c r="F14" s="80">
        <v>33.6</v>
      </c>
      <c r="G14" s="78">
        <v>0</v>
      </c>
      <c r="H14" s="81">
        <v>0</v>
      </c>
      <c r="I14" s="81">
        <v>0</v>
      </c>
      <c r="J14" s="79">
        <v>0</v>
      </c>
      <c r="K14" s="83"/>
    </row>
    <row r="15" spans="2:11" ht="90" customHeight="1" x14ac:dyDescent="0.25">
      <c r="B15" s="82" t="s">
        <v>140</v>
      </c>
      <c r="C15" s="200"/>
      <c r="D15" s="45" t="s">
        <v>18</v>
      </c>
      <c r="E15" s="79">
        <v>0</v>
      </c>
      <c r="F15" s="78">
        <v>33.6</v>
      </c>
      <c r="G15" s="78">
        <v>0</v>
      </c>
      <c r="H15" s="81">
        <v>0</v>
      </c>
      <c r="I15" s="81">
        <v>0</v>
      </c>
      <c r="J15" s="79">
        <v>0</v>
      </c>
      <c r="K15" s="83"/>
    </row>
    <row r="16" spans="2:11" ht="59.25" customHeight="1" x14ac:dyDescent="0.25">
      <c r="B16" s="201" t="s">
        <v>110</v>
      </c>
      <c r="C16" s="202" t="s">
        <v>111</v>
      </c>
      <c r="D16" s="43" t="s">
        <v>16</v>
      </c>
      <c r="E16" s="55">
        <f>E21+E37+E25+E29+E33+E41</f>
        <v>2617</v>
      </c>
      <c r="F16" s="55">
        <f>F21+F25+F29+F33+F37+F41</f>
        <v>490.09999999999997</v>
      </c>
      <c r="G16" s="55">
        <f t="shared" ref="G16:J16" si="1">G21+G25+G29+G33+G37+G41</f>
        <v>910.09999999999991</v>
      </c>
      <c r="H16" s="55">
        <f t="shared" si="1"/>
        <v>348.9</v>
      </c>
      <c r="I16" s="55">
        <f t="shared" si="1"/>
        <v>3000.1</v>
      </c>
      <c r="J16" s="55">
        <f t="shared" si="1"/>
        <v>13</v>
      </c>
    </row>
    <row r="17" spans="2:10" ht="25.5" customHeight="1" x14ac:dyDescent="0.25">
      <c r="B17" s="201"/>
      <c r="C17" s="202"/>
      <c r="D17" s="44" t="s">
        <v>17</v>
      </c>
      <c r="E17" s="55"/>
      <c r="F17" s="55"/>
      <c r="G17" s="55"/>
      <c r="H17" s="55"/>
      <c r="I17" s="60"/>
      <c r="J17" s="73"/>
    </row>
    <row r="18" spans="2:10" ht="31.5" customHeight="1" x14ac:dyDescent="0.25">
      <c r="B18" s="201"/>
      <c r="C18" s="202"/>
      <c r="D18" s="45" t="s">
        <v>18</v>
      </c>
      <c r="E18" s="55">
        <f>E23+E27+E31+E35+E39+E43</f>
        <v>1806.3</v>
      </c>
      <c r="F18" s="55">
        <f>F23</f>
        <v>15.4</v>
      </c>
      <c r="G18" s="55">
        <f>G23+G35+G27+G31+G39</f>
        <v>448.6</v>
      </c>
      <c r="H18" s="55">
        <f>H23+H35+H27+H31+H39</f>
        <v>11.8</v>
      </c>
      <c r="I18" s="55">
        <f t="shared" ref="I18:J18" si="2">I23+I35+I27+I31+I39</f>
        <v>2700.1</v>
      </c>
      <c r="J18" s="55">
        <f t="shared" si="2"/>
        <v>11.8</v>
      </c>
    </row>
    <row r="19" spans="2:10" ht="37.5" customHeight="1" x14ac:dyDescent="0.25">
      <c r="B19" s="201"/>
      <c r="C19" s="202"/>
      <c r="D19" s="45" t="s">
        <v>19</v>
      </c>
      <c r="E19" s="55">
        <f>E24+E40+E28+E32+E36+E44</f>
        <v>810.7</v>
      </c>
      <c r="F19" s="55">
        <f>F24+F28+F36+F40+F44+F32</f>
        <v>474.7</v>
      </c>
      <c r="G19" s="55">
        <f>G24+G28+G32+G36+G40</f>
        <v>461.5</v>
      </c>
      <c r="H19" s="55">
        <f t="shared" ref="H19:J19" si="3">H24+H28+H32+H36+H40</f>
        <v>337.1</v>
      </c>
      <c r="I19" s="55">
        <f t="shared" si="3"/>
        <v>300</v>
      </c>
      <c r="J19" s="55">
        <f t="shared" si="3"/>
        <v>1.2</v>
      </c>
    </row>
    <row r="20" spans="2:10" ht="0.75" customHeight="1" x14ac:dyDescent="0.25">
      <c r="B20" s="46" t="s">
        <v>20</v>
      </c>
      <c r="C20" s="20"/>
      <c r="D20" s="18"/>
      <c r="E20" s="56"/>
      <c r="F20" s="56"/>
      <c r="G20" s="56"/>
      <c r="H20" s="56"/>
      <c r="I20" s="61"/>
      <c r="J20" s="72"/>
    </row>
    <row r="21" spans="2:10" ht="29.25" customHeight="1" x14ac:dyDescent="0.25">
      <c r="B21" s="196" t="s">
        <v>112</v>
      </c>
      <c r="C21" s="198" t="s">
        <v>26</v>
      </c>
      <c r="D21" s="48" t="s">
        <v>16</v>
      </c>
      <c r="E21" s="57">
        <f>E24+E23</f>
        <v>172</v>
      </c>
      <c r="F21" s="57">
        <f>F24+F23</f>
        <v>361.4</v>
      </c>
      <c r="G21" s="57">
        <f>G24+G23</f>
        <v>256.7</v>
      </c>
      <c r="H21" s="57">
        <f>H24+H23</f>
        <v>216.9</v>
      </c>
      <c r="I21" s="57">
        <f>I24+I23</f>
        <v>3000.1</v>
      </c>
      <c r="J21" s="74">
        <f>J23+J24</f>
        <v>13</v>
      </c>
    </row>
    <row r="22" spans="2:10" ht="26.25" x14ac:dyDescent="0.25">
      <c r="B22" s="196"/>
      <c r="C22" s="198"/>
      <c r="D22" s="49" t="s">
        <v>17</v>
      </c>
      <c r="E22" s="56">
        <v>0</v>
      </c>
      <c r="F22" s="56">
        <v>0</v>
      </c>
      <c r="G22" s="56">
        <v>0</v>
      </c>
      <c r="H22" s="56">
        <v>0</v>
      </c>
      <c r="I22" s="61">
        <v>0</v>
      </c>
      <c r="J22" s="72">
        <v>0</v>
      </c>
    </row>
    <row r="23" spans="2:10" ht="26.25" x14ac:dyDescent="0.25">
      <c r="B23" s="196"/>
      <c r="C23" s="198"/>
      <c r="D23" s="18" t="s">
        <v>18</v>
      </c>
      <c r="E23" s="56">
        <v>16.3</v>
      </c>
      <c r="F23" s="56">
        <v>15.4</v>
      </c>
      <c r="G23" s="56">
        <v>13.3</v>
      </c>
      <c r="H23" s="56">
        <v>11.8</v>
      </c>
      <c r="I23" s="56">
        <v>2700.1</v>
      </c>
      <c r="J23" s="75">
        <v>11.8</v>
      </c>
    </row>
    <row r="24" spans="2:10" ht="21" customHeight="1" x14ac:dyDescent="0.25">
      <c r="B24" s="196"/>
      <c r="C24" s="198"/>
      <c r="D24" s="18" t="s">
        <v>19</v>
      </c>
      <c r="E24" s="58">
        <v>155.69999999999999</v>
      </c>
      <c r="F24" s="58">
        <v>346</v>
      </c>
      <c r="G24" s="58">
        <v>243.4</v>
      </c>
      <c r="H24" s="58">
        <v>205.1</v>
      </c>
      <c r="I24" s="58">
        <v>300</v>
      </c>
      <c r="J24" s="58">
        <v>1.2</v>
      </c>
    </row>
    <row r="25" spans="2:10" ht="26.25" x14ac:dyDescent="0.25">
      <c r="B25" s="196" t="s">
        <v>113</v>
      </c>
      <c r="C25" s="198" t="s">
        <v>114</v>
      </c>
      <c r="D25" s="48" t="s">
        <v>16</v>
      </c>
      <c r="E25" s="59">
        <f t="shared" ref="E25:I25" si="4">E28</f>
        <v>0</v>
      </c>
      <c r="F25" s="59">
        <f t="shared" si="4"/>
        <v>0</v>
      </c>
      <c r="G25" s="59">
        <f t="shared" si="4"/>
        <v>23.4</v>
      </c>
      <c r="H25" s="59">
        <f t="shared" si="4"/>
        <v>0</v>
      </c>
      <c r="I25" s="59">
        <f t="shared" si="4"/>
        <v>0</v>
      </c>
      <c r="J25" s="76">
        <v>0</v>
      </c>
    </row>
    <row r="26" spans="2:10" ht="26.25" x14ac:dyDescent="0.25">
      <c r="B26" s="196"/>
      <c r="C26" s="198"/>
      <c r="D26" s="49" t="s">
        <v>17</v>
      </c>
      <c r="E26" s="59"/>
      <c r="F26" s="59"/>
      <c r="G26" s="59"/>
      <c r="H26" s="59"/>
      <c r="I26" s="59"/>
      <c r="J26" s="76"/>
    </row>
    <row r="27" spans="2:10" ht="26.25" x14ac:dyDescent="0.25">
      <c r="B27" s="196"/>
      <c r="C27" s="198"/>
      <c r="D27" s="18" t="s">
        <v>18</v>
      </c>
      <c r="E27" s="59"/>
      <c r="F27" s="59"/>
      <c r="G27" s="59"/>
      <c r="H27" s="59"/>
      <c r="I27" s="59"/>
      <c r="J27" s="76"/>
    </row>
    <row r="28" spans="2:10" x14ac:dyDescent="0.25">
      <c r="B28" s="196"/>
      <c r="C28" s="198"/>
      <c r="D28" s="18" t="s">
        <v>19</v>
      </c>
      <c r="E28" s="59">
        <v>0</v>
      </c>
      <c r="F28" s="59">
        <v>0</v>
      </c>
      <c r="G28" s="59">
        <v>23.4</v>
      </c>
      <c r="H28" s="59">
        <v>0</v>
      </c>
      <c r="I28" s="59"/>
      <c r="J28" s="76"/>
    </row>
    <row r="29" spans="2:10" ht="26.25" x14ac:dyDescent="0.25">
      <c r="B29" s="196" t="s">
        <v>115</v>
      </c>
      <c r="C29" s="198" t="s">
        <v>28</v>
      </c>
      <c r="D29" s="48" t="s">
        <v>16</v>
      </c>
      <c r="E29" s="56">
        <f t="shared" ref="E29:I29" si="5">E32</f>
        <v>0</v>
      </c>
      <c r="F29" s="56">
        <f t="shared" si="5"/>
        <v>4</v>
      </c>
      <c r="G29" s="56">
        <f t="shared" si="5"/>
        <v>0</v>
      </c>
      <c r="H29" s="56">
        <f t="shared" si="5"/>
        <v>0</v>
      </c>
      <c r="I29" s="56">
        <f t="shared" si="5"/>
        <v>0</v>
      </c>
      <c r="J29" s="75">
        <v>0</v>
      </c>
    </row>
    <row r="30" spans="2:10" ht="26.25" x14ac:dyDescent="0.25">
      <c r="B30" s="196"/>
      <c r="C30" s="198"/>
      <c r="D30" s="49" t="s">
        <v>17</v>
      </c>
      <c r="E30" s="56"/>
      <c r="F30" s="56"/>
      <c r="G30" s="56"/>
      <c r="H30" s="56"/>
      <c r="I30" s="61"/>
      <c r="J30" s="72"/>
    </row>
    <row r="31" spans="2:10" ht="26.25" customHeight="1" x14ac:dyDescent="0.25">
      <c r="B31" s="196"/>
      <c r="C31" s="198"/>
      <c r="D31" s="18" t="s">
        <v>18</v>
      </c>
      <c r="E31" s="56"/>
      <c r="F31" s="56"/>
      <c r="G31" s="56"/>
      <c r="H31" s="56"/>
      <c r="I31" s="56"/>
      <c r="J31" s="75"/>
    </row>
    <row r="32" spans="2:10" x14ac:dyDescent="0.25">
      <c r="B32" s="196"/>
      <c r="C32" s="198"/>
      <c r="D32" s="18" t="s">
        <v>19</v>
      </c>
      <c r="E32" s="56">
        <v>0</v>
      </c>
      <c r="F32" s="56">
        <v>4</v>
      </c>
      <c r="G32" s="56">
        <v>0</v>
      </c>
      <c r="H32" s="56">
        <v>0</v>
      </c>
      <c r="I32" s="61">
        <v>0</v>
      </c>
      <c r="J32" s="72">
        <v>0</v>
      </c>
    </row>
    <row r="33" spans="2:10" ht="26.25" x14ac:dyDescent="0.25">
      <c r="B33" s="196" t="s">
        <v>116</v>
      </c>
      <c r="C33" s="198" t="s">
        <v>117</v>
      </c>
      <c r="D33" s="48" t="s">
        <v>16</v>
      </c>
      <c r="E33" s="56">
        <f t="shared" ref="E33:I33" si="6">E36</f>
        <v>0</v>
      </c>
      <c r="F33" s="56">
        <f t="shared" si="6"/>
        <v>10</v>
      </c>
      <c r="G33" s="56">
        <f>G36+G35</f>
        <v>130.80000000000001</v>
      </c>
      <c r="H33" s="56">
        <f t="shared" si="6"/>
        <v>10</v>
      </c>
      <c r="I33" s="56">
        <f t="shared" si="6"/>
        <v>0</v>
      </c>
      <c r="J33" s="75">
        <v>0</v>
      </c>
    </row>
    <row r="34" spans="2:10" ht="26.25" x14ac:dyDescent="0.25">
      <c r="B34" s="196"/>
      <c r="C34" s="198"/>
      <c r="D34" s="49" t="s">
        <v>17</v>
      </c>
      <c r="E34" s="56"/>
      <c r="F34" s="56"/>
      <c r="G34" s="56"/>
      <c r="H34" s="56"/>
      <c r="I34" s="61"/>
      <c r="J34" s="72"/>
    </row>
    <row r="35" spans="2:10" ht="26.25" x14ac:dyDescent="0.25">
      <c r="B35" s="196"/>
      <c r="C35" s="198"/>
      <c r="D35" s="18" t="s">
        <v>18</v>
      </c>
      <c r="E35" s="56"/>
      <c r="F35" s="56"/>
      <c r="G35" s="56">
        <v>91.3</v>
      </c>
      <c r="H35" s="56"/>
      <c r="I35" s="56"/>
      <c r="J35" s="75"/>
    </row>
    <row r="36" spans="2:10" x14ac:dyDescent="0.25">
      <c r="B36" s="196"/>
      <c r="C36" s="198"/>
      <c r="D36" s="18" t="s">
        <v>19</v>
      </c>
      <c r="E36" s="56">
        <v>0</v>
      </c>
      <c r="F36" s="56">
        <v>10</v>
      </c>
      <c r="G36" s="56">
        <v>39.5</v>
      </c>
      <c r="H36" s="56">
        <v>10</v>
      </c>
      <c r="I36" s="61">
        <v>0</v>
      </c>
      <c r="J36" s="72">
        <v>0</v>
      </c>
    </row>
    <row r="37" spans="2:10" ht="26.25" x14ac:dyDescent="0.25">
      <c r="B37" s="196" t="s">
        <v>118</v>
      </c>
      <c r="C37" s="198" t="s">
        <v>29</v>
      </c>
      <c r="D37" s="48" t="s">
        <v>16</v>
      </c>
      <c r="E37" s="56">
        <f t="shared" ref="E37:I37" si="7">E40</f>
        <v>141</v>
      </c>
      <c r="F37" s="56">
        <f t="shared" si="7"/>
        <v>104.2</v>
      </c>
      <c r="G37" s="56">
        <f>G40+G39</f>
        <v>499.2</v>
      </c>
      <c r="H37" s="56">
        <f t="shared" si="7"/>
        <v>122</v>
      </c>
      <c r="I37" s="56">
        <f t="shared" si="7"/>
        <v>0</v>
      </c>
      <c r="J37" s="75">
        <v>0</v>
      </c>
    </row>
    <row r="38" spans="2:10" ht="26.25" customHeight="1" x14ac:dyDescent="0.25">
      <c r="B38" s="196"/>
      <c r="C38" s="198"/>
      <c r="D38" s="49" t="s">
        <v>17</v>
      </c>
      <c r="E38" s="56"/>
      <c r="F38" s="56"/>
      <c r="G38" s="56"/>
      <c r="H38" s="56"/>
      <c r="I38" s="61"/>
      <c r="J38" s="72"/>
    </row>
    <row r="39" spans="2:10" ht="26.25" x14ac:dyDescent="0.25">
      <c r="B39" s="196"/>
      <c r="C39" s="198"/>
      <c r="D39" s="18" t="s">
        <v>18</v>
      </c>
      <c r="E39" s="56"/>
      <c r="F39" s="56"/>
      <c r="G39" s="56">
        <v>344</v>
      </c>
      <c r="H39" s="56"/>
      <c r="I39" s="56"/>
      <c r="J39" s="75"/>
    </row>
    <row r="40" spans="2:10" x14ac:dyDescent="0.25">
      <c r="B40" s="196"/>
      <c r="C40" s="198"/>
      <c r="D40" s="18" t="s">
        <v>19</v>
      </c>
      <c r="E40" s="58">
        <v>141</v>
      </c>
      <c r="F40" s="58">
        <v>104.2</v>
      </c>
      <c r="G40" s="58">
        <v>155.19999999999999</v>
      </c>
      <c r="H40" s="58">
        <v>122</v>
      </c>
      <c r="I40" s="58">
        <v>0</v>
      </c>
      <c r="J40" s="58">
        <v>0</v>
      </c>
    </row>
    <row r="41" spans="2:10" ht="26.25" x14ac:dyDescent="0.25">
      <c r="B41" s="196" t="s">
        <v>119</v>
      </c>
      <c r="C41" s="198" t="s">
        <v>30</v>
      </c>
      <c r="D41" s="48" t="s">
        <v>16</v>
      </c>
      <c r="E41" s="56">
        <f>E44+E43</f>
        <v>2304</v>
      </c>
      <c r="F41" s="56">
        <f>F44</f>
        <v>10.5</v>
      </c>
      <c r="G41" s="56">
        <f>G44</f>
        <v>0</v>
      </c>
      <c r="H41" s="56">
        <f>H44</f>
        <v>0</v>
      </c>
      <c r="I41" s="56">
        <f>I44</f>
        <v>0</v>
      </c>
      <c r="J41" s="75">
        <f>J43+J44</f>
        <v>0</v>
      </c>
    </row>
    <row r="42" spans="2:10" ht="26.25" x14ac:dyDescent="0.25">
      <c r="B42" s="196"/>
      <c r="C42" s="198"/>
      <c r="D42" s="49" t="s">
        <v>17</v>
      </c>
      <c r="E42" s="56"/>
      <c r="F42" s="56"/>
      <c r="G42" s="56"/>
      <c r="H42" s="56"/>
      <c r="I42" s="61"/>
      <c r="J42" s="72"/>
    </row>
    <row r="43" spans="2:10" ht="26.25" x14ac:dyDescent="0.25">
      <c r="B43" s="196"/>
      <c r="C43" s="198"/>
      <c r="D43" s="18" t="s">
        <v>18</v>
      </c>
      <c r="E43" s="56">
        <v>1790</v>
      </c>
      <c r="F43" s="56"/>
      <c r="G43" s="56"/>
      <c r="H43" s="56"/>
      <c r="I43" s="56"/>
      <c r="J43" s="75"/>
    </row>
    <row r="44" spans="2:10" ht="26.25" customHeight="1" x14ac:dyDescent="0.25">
      <c r="B44" s="196"/>
      <c r="C44" s="198"/>
      <c r="D44" s="18" t="s">
        <v>19</v>
      </c>
      <c r="E44" s="56">
        <v>514</v>
      </c>
      <c r="F44" s="56">
        <v>10.5</v>
      </c>
      <c r="G44" s="56"/>
      <c r="H44" s="56"/>
      <c r="I44" s="61"/>
      <c r="J44" s="72"/>
    </row>
    <row r="45" spans="2:10" ht="26.25" x14ac:dyDescent="0.25">
      <c r="B45" s="201" t="s">
        <v>120</v>
      </c>
      <c r="C45" s="202" t="s">
        <v>121</v>
      </c>
      <c r="D45" s="43" t="s">
        <v>16</v>
      </c>
      <c r="E45" s="54">
        <f>E48+E47</f>
        <v>210.10000000000002</v>
      </c>
      <c r="F45" s="54">
        <f>F48+F47</f>
        <v>14.4</v>
      </c>
      <c r="G45" s="54">
        <f>G48+G47</f>
        <v>8.6999999999999993</v>
      </c>
      <c r="H45" s="54">
        <f>H48+H47+H46</f>
        <v>110.5</v>
      </c>
      <c r="I45" s="54">
        <f>I46+I47+I48</f>
        <v>7.1</v>
      </c>
      <c r="J45" s="69">
        <f>J46+J47+J48</f>
        <v>7.1</v>
      </c>
    </row>
    <row r="46" spans="2:10" ht="26.25" x14ac:dyDescent="0.25">
      <c r="B46" s="201"/>
      <c r="C46" s="202"/>
      <c r="D46" s="44" t="s">
        <v>17</v>
      </c>
      <c r="E46" s="55"/>
      <c r="F46" s="55"/>
      <c r="G46" s="55"/>
      <c r="H46" s="55"/>
      <c r="I46" s="60"/>
      <c r="J46" s="73"/>
    </row>
    <row r="47" spans="2:10" ht="26.25" x14ac:dyDescent="0.25">
      <c r="B47" s="201"/>
      <c r="C47" s="202"/>
      <c r="D47" s="45" t="s">
        <v>18</v>
      </c>
      <c r="E47" s="55">
        <f>E51+E55+E59</f>
        <v>54.7</v>
      </c>
      <c r="F47" s="55">
        <f>F55</f>
        <v>6.4</v>
      </c>
      <c r="G47" s="56">
        <f>G51+G55</f>
        <v>6.7</v>
      </c>
      <c r="H47" s="55">
        <f t="shared" ref="H47:J48" si="8">H51+H55+H59</f>
        <v>57.6</v>
      </c>
      <c r="I47" s="55">
        <f t="shared" si="8"/>
        <v>7.1</v>
      </c>
      <c r="J47" s="71">
        <f t="shared" si="8"/>
        <v>7.1</v>
      </c>
    </row>
    <row r="48" spans="2:10" ht="26.25" x14ac:dyDescent="0.25">
      <c r="B48" s="201"/>
      <c r="C48" s="202"/>
      <c r="D48" s="45" t="s">
        <v>19</v>
      </c>
      <c r="E48" s="55">
        <f>E49+E56+E60</f>
        <v>155.4</v>
      </c>
      <c r="F48" s="55">
        <f>F49+F56+F60</f>
        <v>8</v>
      </c>
      <c r="G48" s="55">
        <f>G52+G56</f>
        <v>2</v>
      </c>
      <c r="H48" s="55">
        <f t="shared" si="8"/>
        <v>52.900000000000006</v>
      </c>
      <c r="I48" s="55">
        <f t="shared" si="8"/>
        <v>0</v>
      </c>
      <c r="J48" s="71">
        <f t="shared" si="8"/>
        <v>0</v>
      </c>
    </row>
    <row r="49" spans="2:10" ht="26.25" x14ac:dyDescent="0.25">
      <c r="B49" s="196" t="s">
        <v>21</v>
      </c>
      <c r="C49" s="198" t="s">
        <v>201</v>
      </c>
      <c r="D49" s="48" t="s">
        <v>16</v>
      </c>
      <c r="E49" s="56">
        <f>E52</f>
        <v>0</v>
      </c>
      <c r="F49" s="56">
        <f>F52</f>
        <v>0</v>
      </c>
      <c r="G49" s="56">
        <f>G52+G51</f>
        <v>0</v>
      </c>
      <c r="H49" s="56">
        <f>H52+H51</f>
        <v>0</v>
      </c>
      <c r="I49" s="56">
        <f>I52+I50+I51</f>
        <v>0</v>
      </c>
      <c r="J49" s="75">
        <v>0</v>
      </c>
    </row>
    <row r="50" spans="2:10" ht="26.25" x14ac:dyDescent="0.25">
      <c r="B50" s="196"/>
      <c r="C50" s="198"/>
      <c r="D50" s="49" t="s">
        <v>17</v>
      </c>
      <c r="E50" s="56"/>
      <c r="F50" s="56"/>
      <c r="G50" s="56"/>
      <c r="H50" s="56"/>
      <c r="I50" s="56"/>
      <c r="J50" s="75"/>
    </row>
    <row r="51" spans="2:10" ht="26.25" customHeight="1" x14ac:dyDescent="0.25">
      <c r="B51" s="196"/>
      <c r="C51" s="198"/>
      <c r="D51" s="18" t="s">
        <v>18</v>
      </c>
      <c r="E51" s="56"/>
      <c r="F51" s="56"/>
      <c r="G51" s="56">
        <v>0</v>
      </c>
      <c r="H51" s="56">
        <v>0</v>
      </c>
      <c r="I51" s="56">
        <v>0</v>
      </c>
      <c r="J51" s="75"/>
    </row>
    <row r="52" spans="2:10" x14ac:dyDescent="0.25">
      <c r="B52" s="196"/>
      <c r="C52" s="198"/>
      <c r="D52" s="18" t="s">
        <v>19</v>
      </c>
      <c r="E52" s="56">
        <v>0</v>
      </c>
      <c r="F52" s="56">
        <v>0</v>
      </c>
      <c r="G52" s="56">
        <v>0</v>
      </c>
      <c r="H52" s="56">
        <v>0</v>
      </c>
      <c r="I52" s="56">
        <v>0</v>
      </c>
      <c r="J52" s="75"/>
    </row>
    <row r="53" spans="2:10" ht="26.25" x14ac:dyDescent="0.25">
      <c r="B53" s="196" t="s">
        <v>122</v>
      </c>
      <c r="C53" s="198" t="s">
        <v>47</v>
      </c>
      <c r="D53" s="48" t="s">
        <v>16</v>
      </c>
      <c r="E53" s="57">
        <f>E56+E55</f>
        <v>5.5</v>
      </c>
      <c r="F53" s="57">
        <f>F56+F55</f>
        <v>8.4</v>
      </c>
      <c r="G53" s="57">
        <f>G56+G55</f>
        <v>8.6999999999999993</v>
      </c>
      <c r="H53" s="57">
        <f>H56+H55+H54</f>
        <v>9.3000000000000007</v>
      </c>
      <c r="I53" s="57">
        <f>I56+I55</f>
        <v>7.1</v>
      </c>
      <c r="J53" s="74">
        <f>J55</f>
        <v>7.1</v>
      </c>
    </row>
    <row r="54" spans="2:10" ht="26.25" x14ac:dyDescent="0.25">
      <c r="B54" s="196"/>
      <c r="C54" s="198"/>
      <c r="D54" s="49" t="s">
        <v>17</v>
      </c>
      <c r="E54" s="56"/>
      <c r="F54" s="56"/>
      <c r="G54" s="56"/>
      <c r="H54" s="56"/>
      <c r="I54" s="56"/>
      <c r="J54" s="75"/>
    </row>
    <row r="55" spans="2:10" ht="26.25" x14ac:dyDescent="0.25">
      <c r="B55" s="196"/>
      <c r="C55" s="198"/>
      <c r="D55" s="18" t="s">
        <v>18</v>
      </c>
      <c r="E55" s="58">
        <v>4.7</v>
      </c>
      <c r="F55" s="58">
        <v>6.4</v>
      </c>
      <c r="G55" s="58">
        <v>6.7</v>
      </c>
      <c r="H55" s="58">
        <v>7.1</v>
      </c>
      <c r="I55" s="58">
        <v>7.1</v>
      </c>
      <c r="J55" s="58">
        <v>7.1</v>
      </c>
    </row>
    <row r="56" spans="2:10" x14ac:dyDescent="0.25">
      <c r="B56" s="196"/>
      <c r="C56" s="198"/>
      <c r="D56" s="18" t="s">
        <v>19</v>
      </c>
      <c r="E56" s="56">
        <v>0.8</v>
      </c>
      <c r="F56" s="56">
        <v>2</v>
      </c>
      <c r="G56" s="56">
        <v>2</v>
      </c>
      <c r="H56" s="56">
        <v>2.2000000000000002</v>
      </c>
      <c r="I56" s="56">
        <v>0</v>
      </c>
      <c r="J56" s="75">
        <v>0</v>
      </c>
    </row>
    <row r="57" spans="2:10" ht="26.25" x14ac:dyDescent="0.25">
      <c r="B57" s="196" t="s">
        <v>123</v>
      </c>
      <c r="C57" s="198" t="s">
        <v>124</v>
      </c>
      <c r="D57" s="48" t="s">
        <v>16</v>
      </c>
      <c r="E57" s="57">
        <f>E60+E59</f>
        <v>204.6</v>
      </c>
      <c r="F57" s="57">
        <f>F60+F59</f>
        <v>6</v>
      </c>
      <c r="G57" s="57"/>
      <c r="H57" s="57">
        <f>H60+H59</f>
        <v>101.2</v>
      </c>
      <c r="I57" s="57">
        <f>I59+I60</f>
        <v>0</v>
      </c>
      <c r="J57" s="74">
        <v>0</v>
      </c>
    </row>
    <row r="58" spans="2:10" ht="26.25" customHeight="1" x14ac:dyDescent="0.25">
      <c r="B58" s="196"/>
      <c r="C58" s="198"/>
      <c r="D58" s="49" t="s">
        <v>17</v>
      </c>
      <c r="E58" s="56"/>
      <c r="F58" s="56"/>
      <c r="G58" s="56"/>
      <c r="H58" s="56"/>
      <c r="I58" s="56"/>
      <c r="J58" s="75"/>
    </row>
    <row r="59" spans="2:10" ht="26.25" x14ac:dyDescent="0.25">
      <c r="B59" s="196"/>
      <c r="C59" s="198"/>
      <c r="D59" s="18" t="s">
        <v>18</v>
      </c>
      <c r="E59" s="56">
        <v>50</v>
      </c>
      <c r="F59" s="56"/>
      <c r="G59" s="56"/>
      <c r="H59" s="56">
        <v>50.5</v>
      </c>
      <c r="I59" s="56">
        <v>0</v>
      </c>
      <c r="J59" s="75"/>
    </row>
    <row r="60" spans="2:10" x14ac:dyDescent="0.25">
      <c r="B60" s="196"/>
      <c r="C60" s="198"/>
      <c r="D60" s="18" t="s">
        <v>19</v>
      </c>
      <c r="E60" s="56">
        <v>154.6</v>
      </c>
      <c r="F60" s="56">
        <v>6</v>
      </c>
      <c r="G60" s="56"/>
      <c r="H60" s="56">
        <v>50.7</v>
      </c>
      <c r="I60" s="56">
        <v>0</v>
      </c>
      <c r="J60" s="75"/>
    </row>
    <row r="61" spans="2:10" ht="26.25" x14ac:dyDescent="0.25">
      <c r="B61" s="201" t="s">
        <v>125</v>
      </c>
      <c r="C61" s="202" t="s">
        <v>126</v>
      </c>
      <c r="D61" s="43" t="s">
        <v>16</v>
      </c>
      <c r="E61" s="60">
        <f>E64+E63</f>
        <v>0</v>
      </c>
      <c r="F61" s="60">
        <f>F64</f>
        <v>0</v>
      </c>
      <c r="G61" s="60">
        <f>G64</f>
        <v>0</v>
      </c>
      <c r="H61" s="60">
        <f>H64</f>
        <v>1</v>
      </c>
      <c r="I61" s="60">
        <f>I64</f>
        <v>0</v>
      </c>
      <c r="J61" s="73">
        <f>J62+J63+J64</f>
        <v>0</v>
      </c>
    </row>
    <row r="62" spans="2:10" ht="26.25" x14ac:dyDescent="0.25">
      <c r="B62" s="201"/>
      <c r="C62" s="202"/>
      <c r="D62" s="44" t="s">
        <v>17</v>
      </c>
      <c r="E62" s="60"/>
      <c r="F62" s="60"/>
      <c r="G62" s="60"/>
      <c r="H62" s="60"/>
      <c r="I62" s="60"/>
      <c r="J62" s="73"/>
    </row>
    <row r="63" spans="2:10" ht="26.25" x14ac:dyDescent="0.25">
      <c r="B63" s="201"/>
      <c r="C63" s="202"/>
      <c r="D63" s="45" t="s">
        <v>18</v>
      </c>
      <c r="E63" s="60"/>
      <c r="F63" s="60"/>
      <c r="G63" s="60"/>
      <c r="H63" s="60"/>
      <c r="I63" s="60"/>
      <c r="J63" s="73"/>
    </row>
    <row r="64" spans="2:10" ht="26.25" customHeight="1" x14ac:dyDescent="0.25">
      <c r="B64" s="201"/>
      <c r="C64" s="202"/>
      <c r="D64" s="45" t="s">
        <v>19</v>
      </c>
      <c r="E64" s="55">
        <f t="shared" ref="E64" si="9">E69</f>
        <v>0</v>
      </c>
      <c r="F64" s="55">
        <f>F66</f>
        <v>0</v>
      </c>
      <c r="G64" s="55">
        <f t="shared" ref="G64:I64" si="10">G69</f>
        <v>0</v>
      </c>
      <c r="H64" s="55">
        <f t="shared" si="10"/>
        <v>1</v>
      </c>
      <c r="I64" s="55">
        <f t="shared" si="10"/>
        <v>0</v>
      </c>
      <c r="J64" s="71">
        <f>J69</f>
        <v>0</v>
      </c>
    </row>
    <row r="65" spans="2:10" ht="15.75" x14ac:dyDescent="0.25">
      <c r="B65" s="46" t="s">
        <v>20</v>
      </c>
      <c r="C65" s="50"/>
      <c r="D65" s="18"/>
      <c r="E65" s="61"/>
      <c r="F65" s="61"/>
      <c r="G65" s="61"/>
      <c r="H65" s="61"/>
      <c r="I65" s="61"/>
      <c r="J65" s="72"/>
    </row>
    <row r="66" spans="2:10" ht="26.25" x14ac:dyDescent="0.25">
      <c r="B66" s="196" t="s">
        <v>127</v>
      </c>
      <c r="C66" s="198" t="s">
        <v>56</v>
      </c>
      <c r="D66" s="48" t="s">
        <v>16</v>
      </c>
      <c r="E66" s="61">
        <f>E69+E68</f>
        <v>0</v>
      </c>
      <c r="F66" s="61">
        <f t="shared" ref="F66:J66" si="11">F69</f>
        <v>0</v>
      </c>
      <c r="G66" s="61">
        <f t="shared" si="11"/>
        <v>0</v>
      </c>
      <c r="H66" s="61">
        <f t="shared" si="11"/>
        <v>1</v>
      </c>
      <c r="I66" s="61">
        <f t="shared" si="11"/>
        <v>0</v>
      </c>
      <c r="J66" s="72">
        <f t="shared" si="11"/>
        <v>0</v>
      </c>
    </row>
    <row r="67" spans="2:10" ht="26.25" x14ac:dyDescent="0.25">
      <c r="B67" s="196"/>
      <c r="C67" s="198"/>
      <c r="D67" s="49" t="s">
        <v>17</v>
      </c>
      <c r="E67" s="61"/>
      <c r="F67" s="61"/>
      <c r="G67" s="61"/>
      <c r="H67" s="61"/>
      <c r="I67" s="61"/>
      <c r="J67" s="72"/>
    </row>
    <row r="68" spans="2:10" ht="26.25" x14ac:dyDescent="0.25">
      <c r="B68" s="196"/>
      <c r="C68" s="198"/>
      <c r="D68" s="18" t="s">
        <v>18</v>
      </c>
      <c r="E68" s="61"/>
      <c r="F68" s="61"/>
      <c r="G68" s="61"/>
      <c r="H68" s="61"/>
      <c r="I68" s="61"/>
      <c r="J68" s="72"/>
    </row>
    <row r="69" spans="2:10" x14ac:dyDescent="0.25">
      <c r="B69" s="196"/>
      <c r="C69" s="198"/>
      <c r="D69" s="18" t="s">
        <v>19</v>
      </c>
      <c r="E69" s="62">
        <v>0</v>
      </c>
      <c r="F69" s="62">
        <v>0</v>
      </c>
      <c r="G69" s="62">
        <v>0</v>
      </c>
      <c r="H69" s="62">
        <v>1</v>
      </c>
      <c r="I69" s="62">
        <v>0</v>
      </c>
      <c r="J69" s="62">
        <v>0</v>
      </c>
    </row>
    <row r="70" spans="2:10" ht="26.25" customHeight="1" x14ac:dyDescent="0.25">
      <c r="B70" s="201" t="s">
        <v>128</v>
      </c>
      <c r="C70" s="202" t="s">
        <v>129</v>
      </c>
      <c r="D70" s="43" t="s">
        <v>16</v>
      </c>
      <c r="E70" s="60">
        <f>E71+E73+E72</f>
        <v>3091.5</v>
      </c>
      <c r="F70" s="60">
        <f>F71+F73+F72</f>
        <v>2804.8999999999996</v>
      </c>
      <c r="G70" s="60">
        <f>G71+G73</f>
        <v>1652.8999999999999</v>
      </c>
      <c r="H70" s="60">
        <f>H71+H73</f>
        <v>1792.7</v>
      </c>
      <c r="I70" s="60">
        <f>I71+I73</f>
        <v>161</v>
      </c>
      <c r="J70" s="73">
        <f>J71+J72+J73</f>
        <v>2006.6000000000001</v>
      </c>
    </row>
    <row r="71" spans="2:10" ht="26.25" x14ac:dyDescent="0.25">
      <c r="B71" s="201"/>
      <c r="C71" s="202"/>
      <c r="D71" s="44" t="s">
        <v>17</v>
      </c>
      <c r="E71" s="60">
        <f t="shared" ref="E71:I71" si="12">E84</f>
        <v>78.8</v>
      </c>
      <c r="F71" s="60">
        <f t="shared" si="12"/>
        <v>88</v>
      </c>
      <c r="G71" s="60">
        <f t="shared" si="12"/>
        <v>90.6</v>
      </c>
      <c r="H71" s="60">
        <f t="shared" si="12"/>
        <v>93.5</v>
      </c>
      <c r="I71" s="60">
        <f t="shared" si="12"/>
        <v>96.6</v>
      </c>
      <c r="J71" s="73">
        <f>J84</f>
        <v>99.9</v>
      </c>
    </row>
    <row r="72" spans="2:10" ht="26.25" x14ac:dyDescent="0.25">
      <c r="B72" s="201"/>
      <c r="C72" s="202"/>
      <c r="D72" s="45" t="s">
        <v>18</v>
      </c>
      <c r="E72" s="60">
        <f>E93</f>
        <v>1011.8</v>
      </c>
      <c r="F72" s="60">
        <f>F93+F97</f>
        <v>575.29999999999995</v>
      </c>
      <c r="G72" s="60"/>
      <c r="H72" s="60"/>
      <c r="I72" s="60">
        <f>I77+I81+I85+I89+I93</f>
        <v>5364.3</v>
      </c>
      <c r="J72" s="60">
        <f>J77+J81+J85+J89+J93</f>
        <v>1434.5</v>
      </c>
    </row>
    <row r="73" spans="2:10" ht="26.25" x14ac:dyDescent="0.25">
      <c r="B73" s="201"/>
      <c r="C73" s="202"/>
      <c r="D73" s="45" t="s">
        <v>19</v>
      </c>
      <c r="E73" s="60">
        <f>E78+E82+E94</f>
        <v>2000.9</v>
      </c>
      <c r="F73" s="60">
        <f>F78+F82+F94+F98</f>
        <v>2141.6</v>
      </c>
      <c r="G73" s="60">
        <f>G78+G82+G94+G98</f>
        <v>1562.3</v>
      </c>
      <c r="H73" s="60">
        <f>H78+H82+H94+H98</f>
        <v>1699.2</v>
      </c>
      <c r="I73" s="60">
        <f t="shared" ref="I73:J73" si="13">I78+I82+I94+I98</f>
        <v>64.400000000000006</v>
      </c>
      <c r="J73" s="60">
        <f t="shared" si="13"/>
        <v>472.2</v>
      </c>
    </row>
    <row r="74" spans="2:10" ht="15.75" x14ac:dyDescent="0.25">
      <c r="B74" s="46" t="s">
        <v>20</v>
      </c>
      <c r="C74" s="50"/>
      <c r="D74" s="18"/>
      <c r="E74" s="61"/>
      <c r="F74" s="61"/>
      <c r="G74" s="61"/>
      <c r="H74" s="61"/>
      <c r="I74" s="61"/>
      <c r="J74" s="72"/>
    </row>
    <row r="75" spans="2:10" ht="26.25" x14ac:dyDescent="0.25">
      <c r="B75" s="196" t="s">
        <v>64</v>
      </c>
      <c r="C75" s="209" t="s">
        <v>130</v>
      </c>
      <c r="D75" s="48" t="s">
        <v>16</v>
      </c>
      <c r="E75" s="61">
        <f t="shared" ref="E75:I75" si="14">E76+E77+E78</f>
        <v>1398.9</v>
      </c>
      <c r="F75" s="61">
        <f t="shared" si="14"/>
        <v>1394</v>
      </c>
      <c r="G75" s="61">
        <f t="shared" si="14"/>
        <v>1439.2</v>
      </c>
      <c r="H75" s="61">
        <f t="shared" si="14"/>
        <v>958.5</v>
      </c>
      <c r="I75" s="61">
        <f t="shared" si="14"/>
        <v>0</v>
      </c>
      <c r="J75" s="72">
        <f>J76+J77+J78</f>
        <v>455</v>
      </c>
    </row>
    <row r="76" spans="2:10" ht="26.25" x14ac:dyDescent="0.25">
      <c r="B76" s="196"/>
      <c r="C76" s="209"/>
      <c r="D76" s="49" t="s">
        <v>17</v>
      </c>
      <c r="E76" s="61"/>
      <c r="F76" s="61"/>
      <c r="G76" s="61"/>
      <c r="H76" s="61"/>
      <c r="I76" s="61"/>
      <c r="J76" s="72"/>
    </row>
    <row r="77" spans="2:10" ht="26.25" x14ac:dyDescent="0.25">
      <c r="B77" s="196"/>
      <c r="C77" s="209"/>
      <c r="D77" s="18" t="s">
        <v>18</v>
      </c>
      <c r="E77" s="61"/>
      <c r="F77" s="61"/>
      <c r="G77" s="61"/>
      <c r="H77" s="61"/>
      <c r="I77" s="61"/>
      <c r="J77" s="72"/>
    </row>
    <row r="78" spans="2:10" x14ac:dyDescent="0.25">
      <c r="B78" s="196"/>
      <c r="C78" s="209"/>
      <c r="D78" s="18" t="s">
        <v>19</v>
      </c>
      <c r="E78" s="63">
        <v>1398.9</v>
      </c>
      <c r="F78" s="63">
        <v>1394</v>
      </c>
      <c r="G78" s="63">
        <v>1439.2</v>
      </c>
      <c r="H78" s="63">
        <v>958.5</v>
      </c>
      <c r="I78" s="63">
        <v>0</v>
      </c>
      <c r="J78" s="63">
        <v>455</v>
      </c>
    </row>
    <row r="79" spans="2:10" ht="26.25" x14ac:dyDescent="0.25">
      <c r="B79" s="196" t="s">
        <v>66</v>
      </c>
      <c r="C79" s="209" t="s">
        <v>131</v>
      </c>
      <c r="D79" s="48" t="s">
        <v>16</v>
      </c>
      <c r="E79" s="61">
        <f t="shared" ref="E79:I79" si="15">E82</f>
        <v>0</v>
      </c>
      <c r="F79" s="61">
        <f t="shared" si="15"/>
        <v>0</v>
      </c>
      <c r="G79" s="61">
        <f t="shared" si="15"/>
        <v>0</v>
      </c>
      <c r="H79" s="61">
        <f t="shared" si="15"/>
        <v>0</v>
      </c>
      <c r="I79" s="61">
        <f t="shared" si="15"/>
        <v>0</v>
      </c>
      <c r="J79" s="72">
        <v>0</v>
      </c>
    </row>
    <row r="80" spans="2:10" ht="26.25" x14ac:dyDescent="0.25">
      <c r="B80" s="196"/>
      <c r="C80" s="209"/>
      <c r="D80" s="49" t="s">
        <v>17</v>
      </c>
      <c r="E80" s="61"/>
      <c r="F80" s="61"/>
      <c r="G80" s="61"/>
      <c r="H80" s="61"/>
      <c r="I80" s="61"/>
      <c r="J80" s="72"/>
    </row>
    <row r="81" spans="2:10" ht="26.25" x14ac:dyDescent="0.25">
      <c r="B81" s="196"/>
      <c r="C81" s="209"/>
      <c r="D81" s="18" t="s">
        <v>18</v>
      </c>
      <c r="E81" s="61"/>
      <c r="F81" s="61"/>
      <c r="G81" s="61"/>
      <c r="H81" s="61"/>
      <c r="I81" s="61"/>
      <c r="J81" s="72"/>
    </row>
    <row r="82" spans="2:10" x14ac:dyDescent="0.25">
      <c r="B82" s="196"/>
      <c r="C82" s="209"/>
      <c r="D82" s="18" t="s">
        <v>19</v>
      </c>
      <c r="E82" s="61">
        <v>0</v>
      </c>
      <c r="F82" s="61">
        <v>0</v>
      </c>
      <c r="G82" s="61">
        <v>0</v>
      </c>
      <c r="H82" s="61">
        <v>0</v>
      </c>
      <c r="I82" s="61">
        <v>0</v>
      </c>
      <c r="J82" s="72">
        <v>0</v>
      </c>
    </row>
    <row r="83" spans="2:10" ht="26.25" x14ac:dyDescent="0.25">
      <c r="B83" s="196" t="s">
        <v>67</v>
      </c>
      <c r="C83" s="209" t="s">
        <v>62</v>
      </c>
      <c r="D83" s="48" t="s">
        <v>16</v>
      </c>
      <c r="E83" s="61">
        <f t="shared" ref="E83:J83" si="16">E84+E85+E86</f>
        <v>78.8</v>
      </c>
      <c r="F83" s="61">
        <f t="shared" si="16"/>
        <v>88</v>
      </c>
      <c r="G83" s="61">
        <f t="shared" si="16"/>
        <v>90.6</v>
      </c>
      <c r="H83" s="61">
        <f t="shared" si="16"/>
        <v>93.5</v>
      </c>
      <c r="I83" s="61">
        <f t="shared" si="16"/>
        <v>96.6</v>
      </c>
      <c r="J83" s="72">
        <f t="shared" si="16"/>
        <v>99.9</v>
      </c>
    </row>
    <row r="84" spans="2:10" ht="26.25" x14ac:dyDescent="0.25">
      <c r="B84" s="196"/>
      <c r="C84" s="209"/>
      <c r="D84" s="49" t="s">
        <v>17</v>
      </c>
      <c r="E84" s="58">
        <v>78.8</v>
      </c>
      <c r="F84" s="58">
        <v>88</v>
      </c>
      <c r="G84" s="58">
        <v>90.6</v>
      </c>
      <c r="H84" s="58">
        <v>93.5</v>
      </c>
      <c r="I84" s="58">
        <v>96.6</v>
      </c>
      <c r="J84" s="58">
        <v>99.9</v>
      </c>
    </row>
    <row r="85" spans="2:10" ht="26.25" x14ac:dyDescent="0.25">
      <c r="B85" s="196"/>
      <c r="C85" s="209"/>
      <c r="D85" s="51" t="s">
        <v>18</v>
      </c>
      <c r="E85" s="64"/>
      <c r="F85" s="64"/>
      <c r="G85" s="64"/>
      <c r="H85" s="64"/>
      <c r="I85" s="64"/>
      <c r="J85" s="77"/>
    </row>
    <row r="86" spans="2:10" x14ac:dyDescent="0.25">
      <c r="B86" s="196"/>
      <c r="C86" s="210"/>
      <c r="D86" s="51" t="s">
        <v>19</v>
      </c>
      <c r="E86" s="64"/>
      <c r="F86" s="64"/>
      <c r="G86" s="64"/>
      <c r="H86" s="64"/>
      <c r="I86" s="64"/>
      <c r="J86" s="64"/>
    </row>
    <row r="87" spans="2:10" ht="26.25" x14ac:dyDescent="0.25">
      <c r="B87" s="196" t="s">
        <v>68</v>
      </c>
      <c r="C87" s="211" t="s">
        <v>63</v>
      </c>
      <c r="D87" s="48" t="s">
        <v>16</v>
      </c>
      <c r="E87" s="61"/>
      <c r="F87" s="61"/>
      <c r="G87" s="61"/>
      <c r="H87" s="61"/>
      <c r="I87" s="61"/>
      <c r="J87" s="61"/>
    </row>
    <row r="88" spans="2:10" ht="26.25" x14ac:dyDescent="0.25">
      <c r="B88" s="196"/>
      <c r="C88" s="212"/>
      <c r="D88" s="49" t="s">
        <v>17</v>
      </c>
      <c r="E88" s="61"/>
      <c r="F88" s="61"/>
      <c r="G88" s="61"/>
      <c r="H88" s="61"/>
      <c r="I88" s="61"/>
      <c r="J88" s="61"/>
    </row>
    <row r="89" spans="2:10" ht="26.25" x14ac:dyDescent="0.25">
      <c r="B89" s="196"/>
      <c r="C89" s="212"/>
      <c r="D89" s="51" t="s">
        <v>18</v>
      </c>
      <c r="E89" s="61"/>
      <c r="F89" s="61"/>
      <c r="G89" s="61"/>
      <c r="H89" s="61"/>
      <c r="I89" s="61"/>
      <c r="J89" s="61"/>
    </row>
    <row r="90" spans="2:10" x14ac:dyDescent="0.25">
      <c r="B90" s="196"/>
      <c r="C90" s="213"/>
      <c r="D90" s="51" t="s">
        <v>19</v>
      </c>
      <c r="E90" s="61"/>
      <c r="F90" s="61"/>
      <c r="G90" s="61"/>
      <c r="H90" s="61"/>
      <c r="I90" s="61"/>
      <c r="J90" s="61"/>
    </row>
    <row r="91" spans="2:10" ht="26.25" x14ac:dyDescent="0.25">
      <c r="B91" s="196" t="s">
        <v>69</v>
      </c>
      <c r="C91" s="216" t="s">
        <v>213</v>
      </c>
      <c r="D91" s="17" t="s">
        <v>16</v>
      </c>
      <c r="E91" s="65">
        <f t="shared" ref="E91:F91" si="17">E92+E93+E94</f>
        <v>1613.8</v>
      </c>
      <c r="F91" s="65">
        <f t="shared" si="17"/>
        <v>1322.9</v>
      </c>
      <c r="G91" s="65">
        <f>G92+G93+G94</f>
        <v>123.1</v>
      </c>
      <c r="H91" s="65">
        <f t="shared" ref="H91:J91" si="18">H92+H93+H94</f>
        <v>492.3</v>
      </c>
      <c r="I91" s="65">
        <f t="shared" si="18"/>
        <v>5428.7</v>
      </c>
      <c r="J91" s="65">
        <f t="shared" si="18"/>
        <v>1451.7</v>
      </c>
    </row>
    <row r="92" spans="2:10" ht="26.25" x14ac:dyDescent="0.25">
      <c r="B92" s="196"/>
      <c r="C92" s="209"/>
      <c r="D92" s="49" t="s">
        <v>17</v>
      </c>
      <c r="E92" s="61"/>
      <c r="F92" s="61"/>
      <c r="G92" s="61"/>
      <c r="H92" s="61">
        <v>0</v>
      </c>
      <c r="I92" s="61"/>
      <c r="J92" s="72"/>
    </row>
    <row r="93" spans="2:10" ht="26.25" x14ac:dyDescent="0.25">
      <c r="B93" s="196"/>
      <c r="C93" s="209"/>
      <c r="D93" s="18" t="s">
        <v>18</v>
      </c>
      <c r="E93" s="61">
        <v>1011.8</v>
      </c>
      <c r="F93" s="61">
        <v>575.29999999999995</v>
      </c>
      <c r="G93" s="61"/>
      <c r="H93" s="61"/>
      <c r="I93" s="61">
        <v>5364.3</v>
      </c>
      <c r="J93" s="72">
        <v>1434.5</v>
      </c>
    </row>
    <row r="94" spans="2:10" x14ac:dyDescent="0.25">
      <c r="B94" s="196"/>
      <c r="C94" s="210"/>
      <c r="D94" s="18" t="s">
        <v>19</v>
      </c>
      <c r="E94" s="62">
        <v>602</v>
      </c>
      <c r="F94" s="62">
        <v>747.6</v>
      </c>
      <c r="G94" s="62">
        <v>123.1</v>
      </c>
      <c r="H94" s="62">
        <v>492.3</v>
      </c>
      <c r="I94" s="62">
        <v>64.400000000000006</v>
      </c>
      <c r="J94" s="62">
        <v>17.2</v>
      </c>
    </row>
    <row r="95" spans="2:10" ht="76.5" customHeight="1" x14ac:dyDescent="0.25">
      <c r="B95" s="218" t="s">
        <v>203</v>
      </c>
      <c r="C95" s="219" t="s">
        <v>205</v>
      </c>
      <c r="D95" s="17" t="s">
        <v>16</v>
      </c>
      <c r="E95" s="62"/>
      <c r="F95" s="62"/>
      <c r="G95" s="62"/>
      <c r="H95" s="62">
        <f>H96+H97+H98</f>
        <v>248.4</v>
      </c>
      <c r="I95" s="62"/>
      <c r="J95" s="115"/>
    </row>
    <row r="96" spans="2:10" ht="25.5" customHeight="1" x14ac:dyDescent="0.25">
      <c r="B96" s="218"/>
      <c r="C96" s="220"/>
      <c r="D96" s="49" t="s">
        <v>17</v>
      </c>
      <c r="E96" s="62"/>
      <c r="F96" s="62"/>
      <c r="G96" s="62"/>
      <c r="H96" s="62"/>
      <c r="I96" s="62"/>
      <c r="J96" s="115"/>
    </row>
    <row r="97" spans="2:10" ht="27" customHeight="1" x14ac:dyDescent="0.25">
      <c r="B97" s="218"/>
      <c r="C97" s="220"/>
      <c r="D97" s="18" t="s">
        <v>18</v>
      </c>
      <c r="E97" s="62"/>
      <c r="F97" s="62"/>
      <c r="G97" s="62"/>
      <c r="H97" s="62"/>
      <c r="I97" s="62"/>
      <c r="J97" s="115"/>
    </row>
    <row r="98" spans="2:10" ht="23.25" customHeight="1" x14ac:dyDescent="0.25">
      <c r="B98" s="218"/>
      <c r="C98" s="221"/>
      <c r="D98" s="18" t="s">
        <v>19</v>
      </c>
      <c r="E98" s="62"/>
      <c r="F98" s="62"/>
      <c r="G98" s="62"/>
      <c r="H98" s="62">
        <v>248.4</v>
      </c>
      <c r="I98" s="62"/>
      <c r="J98" s="115"/>
    </row>
    <row r="99" spans="2:10" ht="26.25" x14ac:dyDescent="0.25">
      <c r="B99" s="201" t="s">
        <v>132</v>
      </c>
      <c r="C99" s="217" t="s">
        <v>133</v>
      </c>
      <c r="D99" s="43" t="s">
        <v>16</v>
      </c>
      <c r="E99" s="54">
        <f t="shared" ref="E99:I99" si="19">E100+E101+E102</f>
        <v>2806.2</v>
      </c>
      <c r="F99" s="54">
        <f t="shared" si="19"/>
        <v>2752.6</v>
      </c>
      <c r="G99" s="54">
        <f t="shared" si="19"/>
        <v>2685.1</v>
      </c>
      <c r="H99" s="54">
        <f t="shared" si="19"/>
        <v>2971</v>
      </c>
      <c r="I99" s="54">
        <f t="shared" si="19"/>
        <v>1332.1</v>
      </c>
      <c r="J99" s="69">
        <f>J100+J101+J102</f>
        <v>1192.9000000000001</v>
      </c>
    </row>
    <row r="100" spans="2:10" ht="26.25" x14ac:dyDescent="0.25">
      <c r="B100" s="201"/>
      <c r="C100" s="202"/>
      <c r="D100" s="44" t="s">
        <v>17</v>
      </c>
      <c r="E100" s="55"/>
      <c r="F100" s="55"/>
      <c r="G100" s="55"/>
      <c r="H100" s="55"/>
      <c r="I100" s="60"/>
      <c r="J100" s="73"/>
    </row>
    <row r="101" spans="2:10" ht="26.25" x14ac:dyDescent="0.25">
      <c r="B101" s="201"/>
      <c r="C101" s="202"/>
      <c r="D101" s="45" t="s">
        <v>18</v>
      </c>
      <c r="E101" s="55"/>
      <c r="F101" s="55">
        <f>F106</f>
        <v>40.299999999999997</v>
      </c>
      <c r="G101" s="55"/>
      <c r="H101" s="55">
        <f>H106+H110+H114</f>
        <v>1000</v>
      </c>
      <c r="I101" s="55">
        <f>I110</f>
        <v>0</v>
      </c>
      <c r="J101" s="71"/>
    </row>
    <row r="102" spans="2:10" ht="26.25" x14ac:dyDescent="0.25">
      <c r="B102" s="201"/>
      <c r="C102" s="202"/>
      <c r="D102" s="45" t="s">
        <v>19</v>
      </c>
      <c r="E102" s="55">
        <f t="shared" ref="E102:I102" si="20">E107+E111+E115</f>
        <v>2806.2</v>
      </c>
      <c r="F102" s="55">
        <f t="shared" si="20"/>
        <v>2712.2999999999997</v>
      </c>
      <c r="G102" s="55">
        <f t="shared" si="20"/>
        <v>2685.1</v>
      </c>
      <c r="H102" s="55">
        <f t="shared" si="20"/>
        <v>1971</v>
      </c>
      <c r="I102" s="55">
        <f t="shared" si="20"/>
        <v>1332.1</v>
      </c>
      <c r="J102" s="71">
        <f>J107+J111+J115</f>
        <v>1192.9000000000001</v>
      </c>
    </row>
    <row r="103" spans="2:10" ht="15.75" x14ac:dyDescent="0.25">
      <c r="B103" s="46" t="s">
        <v>20</v>
      </c>
      <c r="C103" s="20"/>
      <c r="D103" s="18"/>
      <c r="E103" s="56"/>
      <c r="F103" s="56"/>
      <c r="G103" s="56"/>
      <c r="H103" s="56"/>
      <c r="I103" s="61"/>
      <c r="J103" s="72"/>
    </row>
    <row r="104" spans="2:10" x14ac:dyDescent="0.25">
      <c r="B104" s="196" t="s">
        <v>134</v>
      </c>
      <c r="C104" s="198" t="s">
        <v>79</v>
      </c>
      <c r="D104" s="48" t="s">
        <v>22</v>
      </c>
      <c r="E104" s="57">
        <f t="shared" ref="E104" si="21">E105+E106+E107</f>
        <v>537.6</v>
      </c>
      <c r="F104" s="57">
        <f>F107+F106</f>
        <v>655.19999999999993</v>
      </c>
      <c r="G104" s="57">
        <f t="shared" ref="G104:I104" si="22">G105+G106+G107</f>
        <v>497.7</v>
      </c>
      <c r="H104" s="57">
        <f t="shared" si="22"/>
        <v>657</v>
      </c>
      <c r="I104" s="57">
        <f t="shared" si="22"/>
        <v>695.1</v>
      </c>
      <c r="J104" s="74">
        <f>J107</f>
        <v>780</v>
      </c>
    </row>
    <row r="105" spans="2:10" ht="26.25" x14ac:dyDescent="0.25">
      <c r="B105" s="196"/>
      <c r="C105" s="198"/>
      <c r="D105" s="49" t="s">
        <v>17</v>
      </c>
      <c r="E105" s="56"/>
      <c r="F105" s="56"/>
      <c r="G105" s="56"/>
      <c r="H105" s="56"/>
      <c r="I105" s="61"/>
      <c r="J105" s="72"/>
    </row>
    <row r="106" spans="2:10" ht="26.25" x14ac:dyDescent="0.25">
      <c r="B106" s="196"/>
      <c r="C106" s="198"/>
      <c r="D106" s="18" t="s">
        <v>18</v>
      </c>
      <c r="E106" s="56"/>
      <c r="F106" s="56">
        <v>40.299999999999997</v>
      </c>
      <c r="G106" s="56"/>
      <c r="H106" s="56"/>
      <c r="I106" s="56"/>
      <c r="J106" s="75"/>
    </row>
    <row r="107" spans="2:10" ht="19.5" customHeight="1" x14ac:dyDescent="0.25">
      <c r="B107" s="196"/>
      <c r="C107" s="198"/>
      <c r="D107" s="18" t="s">
        <v>19</v>
      </c>
      <c r="E107" s="58">
        <v>537.6</v>
      </c>
      <c r="F107" s="58">
        <v>614.9</v>
      </c>
      <c r="G107" s="58">
        <v>497.7</v>
      </c>
      <c r="H107" s="58">
        <v>657</v>
      </c>
      <c r="I107" s="58">
        <v>695.1</v>
      </c>
      <c r="J107" s="58">
        <v>780</v>
      </c>
    </row>
    <row r="108" spans="2:10" x14ac:dyDescent="0.25">
      <c r="B108" s="196" t="s">
        <v>135</v>
      </c>
      <c r="C108" s="198" t="s">
        <v>136</v>
      </c>
      <c r="D108" s="52" t="s">
        <v>22</v>
      </c>
      <c r="E108" s="59">
        <f t="shared" ref="E108:F108" si="23">E111</f>
        <v>2140.6</v>
      </c>
      <c r="F108" s="59">
        <f t="shared" si="23"/>
        <v>1918.7</v>
      </c>
      <c r="G108" s="59">
        <f>G111</f>
        <v>2042.3000000000002</v>
      </c>
      <c r="H108" s="59">
        <f>H111+H110</f>
        <v>2204</v>
      </c>
      <c r="I108" s="59">
        <f t="shared" ref="I108:J108" si="24">I111</f>
        <v>637</v>
      </c>
      <c r="J108" s="59">
        <f t="shared" si="24"/>
        <v>412.9</v>
      </c>
    </row>
    <row r="109" spans="2:10" ht="26.25" x14ac:dyDescent="0.25">
      <c r="B109" s="196"/>
      <c r="C109" s="198"/>
      <c r="D109" s="49" t="s">
        <v>17</v>
      </c>
      <c r="E109" s="59"/>
      <c r="F109" s="59"/>
      <c r="G109" s="59"/>
      <c r="H109" s="59"/>
      <c r="I109" s="59"/>
      <c r="J109" s="76"/>
    </row>
    <row r="110" spans="2:10" ht="26.25" x14ac:dyDescent="0.25">
      <c r="B110" s="196"/>
      <c r="C110" s="198"/>
      <c r="D110" s="18" t="s">
        <v>18</v>
      </c>
      <c r="E110" s="59"/>
      <c r="F110" s="59"/>
      <c r="G110" s="59"/>
      <c r="H110" s="59">
        <v>1000</v>
      </c>
      <c r="I110" s="59"/>
      <c r="J110" s="76"/>
    </row>
    <row r="111" spans="2:10" ht="18.75" customHeight="1" x14ac:dyDescent="0.25">
      <c r="B111" s="196"/>
      <c r="C111" s="198"/>
      <c r="D111" s="18" t="s">
        <v>19</v>
      </c>
      <c r="E111" s="58">
        <v>2140.6</v>
      </c>
      <c r="F111" s="58">
        <v>1918.7</v>
      </c>
      <c r="G111" s="58">
        <f>1895.4+146.9</f>
        <v>2042.3000000000002</v>
      </c>
      <c r="H111" s="59">
        <v>1204</v>
      </c>
      <c r="I111" s="59">
        <v>637</v>
      </c>
      <c r="J111" s="76">
        <v>412.9</v>
      </c>
    </row>
    <row r="112" spans="2:10" ht="26.25" x14ac:dyDescent="0.25">
      <c r="B112" s="196" t="s">
        <v>137</v>
      </c>
      <c r="C112" s="198" t="s">
        <v>81</v>
      </c>
      <c r="D112" s="48" t="s">
        <v>16</v>
      </c>
      <c r="E112" s="56">
        <f t="shared" ref="E112:J112" si="25">E113+E114+E115</f>
        <v>128</v>
      </c>
      <c r="F112" s="56">
        <f t="shared" si="25"/>
        <v>178.7</v>
      </c>
      <c r="G112" s="56">
        <f t="shared" si="25"/>
        <v>145.1</v>
      </c>
      <c r="H112" s="56">
        <f t="shared" si="25"/>
        <v>110</v>
      </c>
      <c r="I112" s="56">
        <f t="shared" si="25"/>
        <v>0</v>
      </c>
      <c r="J112" s="56">
        <f t="shared" si="25"/>
        <v>0</v>
      </c>
    </row>
    <row r="113" spans="2:10" ht="26.25" x14ac:dyDescent="0.25">
      <c r="B113" s="196"/>
      <c r="C113" s="198"/>
      <c r="D113" s="49" t="s">
        <v>17</v>
      </c>
      <c r="E113" s="56"/>
      <c r="F113" s="56"/>
      <c r="G113" s="56"/>
      <c r="H113" s="56"/>
      <c r="I113" s="61"/>
      <c r="J113" s="72"/>
    </row>
    <row r="114" spans="2:10" ht="26.25" x14ac:dyDescent="0.25">
      <c r="B114" s="196"/>
      <c r="C114" s="198"/>
      <c r="D114" s="18" t="s">
        <v>18</v>
      </c>
      <c r="E114" s="56"/>
      <c r="F114" s="56"/>
      <c r="G114" s="56"/>
      <c r="H114" s="56"/>
      <c r="I114" s="56"/>
      <c r="J114" s="75"/>
    </row>
    <row r="115" spans="2:10" ht="25.5" customHeight="1" thickBot="1" x14ac:dyDescent="0.3">
      <c r="B115" s="214"/>
      <c r="C115" s="215"/>
      <c r="D115" s="53" t="s">
        <v>19</v>
      </c>
      <c r="E115" s="66">
        <v>128</v>
      </c>
      <c r="F115" s="66">
        <f>136.5+42.2</f>
        <v>178.7</v>
      </c>
      <c r="G115" s="66">
        <v>145.1</v>
      </c>
      <c r="H115" s="66">
        <v>110</v>
      </c>
      <c r="I115" s="66">
        <v>0</v>
      </c>
      <c r="J115" s="66">
        <v>0</v>
      </c>
    </row>
  </sheetData>
  <mergeCells count="57">
    <mergeCell ref="B108:B111"/>
    <mergeCell ref="C108:C111"/>
    <mergeCell ref="B112:B115"/>
    <mergeCell ref="C112:C115"/>
    <mergeCell ref="B91:B94"/>
    <mergeCell ref="C91:C94"/>
    <mergeCell ref="B99:B102"/>
    <mergeCell ref="C99:C102"/>
    <mergeCell ref="B104:B107"/>
    <mergeCell ref="C104:C107"/>
    <mergeCell ref="B95:B98"/>
    <mergeCell ref="C95:C98"/>
    <mergeCell ref="B79:B82"/>
    <mergeCell ref="C79:C82"/>
    <mergeCell ref="B83:B86"/>
    <mergeCell ref="C83:C86"/>
    <mergeCell ref="B87:B90"/>
    <mergeCell ref="C87:C90"/>
    <mergeCell ref="B66:B69"/>
    <mergeCell ref="C66:C69"/>
    <mergeCell ref="B70:B73"/>
    <mergeCell ref="C70:C73"/>
    <mergeCell ref="B75:B78"/>
    <mergeCell ref="C75:C78"/>
    <mergeCell ref="B53:B56"/>
    <mergeCell ref="C53:C56"/>
    <mergeCell ref="B57:B60"/>
    <mergeCell ref="C57:C60"/>
    <mergeCell ref="B61:B64"/>
    <mergeCell ref="C61:C64"/>
    <mergeCell ref="B41:B44"/>
    <mergeCell ref="C41:C44"/>
    <mergeCell ref="B45:B48"/>
    <mergeCell ref="C45:C48"/>
    <mergeCell ref="B49:B52"/>
    <mergeCell ref="C49:C52"/>
    <mergeCell ref="B29:B32"/>
    <mergeCell ref="C29:C32"/>
    <mergeCell ref="B33:B36"/>
    <mergeCell ref="C33:C36"/>
    <mergeCell ref="B37:B40"/>
    <mergeCell ref="C37:C40"/>
    <mergeCell ref="G1:J1"/>
    <mergeCell ref="E6:J6"/>
    <mergeCell ref="B6:B7"/>
    <mergeCell ref="C6:C7"/>
    <mergeCell ref="D6:D7"/>
    <mergeCell ref="B25:B28"/>
    <mergeCell ref="H3:J3"/>
    <mergeCell ref="C25:C28"/>
    <mergeCell ref="C14:C15"/>
    <mergeCell ref="B9:B12"/>
    <mergeCell ref="C9:C12"/>
    <mergeCell ref="B16:B19"/>
    <mergeCell ref="C16:C19"/>
    <mergeCell ref="B21:B24"/>
    <mergeCell ref="C21:C24"/>
  </mergeCells>
  <pageMargins left="0.25" right="0.25" top="0.75" bottom="0.75" header="0.3" footer="0.3"/>
  <pageSetup paperSize="9" scale="83" fitToHeight="0" orientation="portrait" r:id="rId1"/>
  <rowBreaks count="1" manualBreakCount="1">
    <brk id="4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таб1</vt:lpstr>
      <vt:lpstr>таб 2</vt:lpstr>
      <vt:lpstr>таб3</vt:lpstr>
      <vt:lpstr>таб4</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2022-01-14T06:55:23Z</dcterms:modified>
</cp:coreProperties>
</file>